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ска\Desktop\"/>
    </mc:Choice>
  </mc:AlternateContent>
  <bookViews>
    <workbookView xWindow="0" yWindow="0" windowWidth="15345" windowHeight="7995"/>
  </bookViews>
  <sheets>
    <sheet name="0701 0110081270 611 дс 24" sheetId="2" r:id="rId1"/>
    <sheet name="0702  0110081270 611 СОШ 24г" sheetId="1" r:id="rId2"/>
    <sheet name="0703 0110081270 611 Доп.обр 24" sheetId="4" r:id="rId3"/>
  </sheets>
  <definedNames>
    <definedName name="_xlnm.Print_Titles" localSheetId="0">'0701 0110081270 611 дс 24'!$17:$20</definedName>
    <definedName name="_xlnm.Print_Titles" localSheetId="1">'0702  0110081270 611 СОШ 24г'!$17:$20</definedName>
    <definedName name="_xlnm.Print_Titles" localSheetId="2">'0703 0110081270 611 Доп.обр 24'!$17:$20</definedName>
    <definedName name="_xlnm.Print_Area" localSheetId="0">'0701 0110081270 611 дс 24'!$A$1:$M$52</definedName>
    <definedName name="_xlnm.Print_Area" localSheetId="1">'0702  0110081270 611 СОШ 24г'!$A$1:$M$60</definedName>
    <definedName name="_xlnm.Print_Area" localSheetId="2">'0703 0110081270 611 Доп.обр 24'!$A$1:$M$60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46" i="2" l="1"/>
  <c r="J46" i="2" s="1"/>
  <c r="K46" i="2" s="1"/>
  <c r="L46" i="2" s="1"/>
  <c r="L60" i="4" l="1"/>
  <c r="K60" i="4"/>
  <c r="J60" i="4"/>
  <c r="G60" i="4"/>
  <c r="G57" i="4"/>
  <c r="J57" i="4" s="1"/>
  <c r="L55" i="4"/>
  <c r="K55" i="4"/>
  <c r="J55" i="4"/>
  <c r="G55" i="4"/>
  <c r="L53" i="4"/>
  <c r="K53" i="4"/>
  <c r="J53" i="4"/>
  <c r="G53" i="4"/>
  <c r="G50" i="4" s="1"/>
  <c r="G49" i="4"/>
  <c r="L47" i="4"/>
  <c r="K47" i="4"/>
  <c r="J47" i="4"/>
  <c r="G46" i="4"/>
  <c r="G45" i="4"/>
  <c r="G44" i="4"/>
  <c r="G43" i="4"/>
  <c r="G42" i="4"/>
  <c r="L41" i="4"/>
  <c r="K41" i="4"/>
  <c r="J41" i="4"/>
  <c r="G40" i="4"/>
  <c r="G39" i="4"/>
  <c r="G38" i="4"/>
  <c r="G37" i="4"/>
  <c r="G36" i="4"/>
  <c r="G35" i="4"/>
  <c r="G34" i="4"/>
  <c r="G32" i="4"/>
  <c r="L31" i="4"/>
  <c r="K31" i="4"/>
  <c r="J31" i="4"/>
  <c r="G30" i="4"/>
  <c r="G29" i="4"/>
  <c r="G28" i="4"/>
  <c r="G27" i="4"/>
  <c r="G26" i="4"/>
  <c r="I21" i="4"/>
  <c r="L52" i="2"/>
  <c r="K52" i="2"/>
  <c r="J52" i="2"/>
  <c r="G50" i="2"/>
  <c r="L48" i="2"/>
  <c r="K48" i="2"/>
  <c r="J48" i="2"/>
  <c r="G48" i="2"/>
  <c r="G44" i="2" s="1"/>
  <c r="L43" i="2"/>
  <c r="K43" i="2"/>
  <c r="J43" i="2"/>
  <c r="G42" i="2"/>
  <c r="G41" i="2"/>
  <c r="G40" i="2"/>
  <c r="G39" i="2"/>
  <c r="L38" i="2"/>
  <c r="K38" i="2"/>
  <c r="J38" i="2"/>
  <c r="G36" i="2"/>
  <c r="G35" i="2"/>
  <c r="G34" i="2"/>
  <c r="G33" i="2"/>
  <c r="L32" i="2"/>
  <c r="K32" i="2"/>
  <c r="J32" i="2"/>
  <c r="G31" i="2"/>
  <c r="G30" i="2"/>
  <c r="G29" i="2"/>
  <c r="G28" i="2"/>
  <c r="G27" i="2"/>
  <c r="G32" i="2" s="1"/>
  <c r="I21" i="2"/>
  <c r="G46" i="1"/>
  <c r="G49" i="1"/>
  <c r="G53" i="1"/>
  <c r="G60" i="1"/>
  <c r="G57" i="1"/>
  <c r="G55" i="1"/>
  <c r="J57" i="1"/>
  <c r="K57" i="1" s="1"/>
  <c r="L57" i="1" s="1"/>
  <c r="J55" i="1"/>
  <c r="J53" i="1"/>
  <c r="G45" i="1"/>
  <c r="G44" i="1"/>
  <c r="G43" i="1"/>
  <c r="L47" i="1"/>
  <c r="K47" i="1"/>
  <c r="J47" i="1"/>
  <c r="G42" i="1"/>
  <c r="G40" i="1"/>
  <c r="G39" i="1"/>
  <c r="G38" i="1"/>
  <c r="G37" i="1"/>
  <c r="G36" i="1"/>
  <c r="G35" i="1"/>
  <c r="G34" i="1"/>
  <c r="L41" i="1"/>
  <c r="J41" i="1"/>
  <c r="G32" i="1"/>
  <c r="G30" i="1"/>
  <c r="G29" i="1"/>
  <c r="G28" i="1"/>
  <c r="G27" i="1"/>
  <c r="G26" i="1"/>
  <c r="I21" i="1"/>
  <c r="G38" i="2" l="1"/>
  <c r="G21" i="2" s="1"/>
  <c r="G31" i="4"/>
  <c r="G41" i="4"/>
  <c r="G47" i="4"/>
  <c r="J50" i="2"/>
  <c r="K50" i="2" s="1"/>
  <c r="K57" i="4"/>
  <c r="J50" i="4"/>
  <c r="J21" i="4" s="1"/>
  <c r="G43" i="2"/>
  <c r="G31" i="1"/>
  <c r="G47" i="1"/>
  <c r="G50" i="1"/>
  <c r="G41" i="1"/>
  <c r="J31" i="1"/>
  <c r="K41" i="1"/>
  <c r="K60" i="1"/>
  <c r="L60" i="1"/>
  <c r="J60" i="1"/>
  <c r="J50" i="1" s="1"/>
  <c r="J21" i="1" s="1"/>
  <c r="G21" i="1" l="1"/>
  <c r="G21" i="4"/>
  <c r="J44" i="2"/>
  <c r="J21" i="2" s="1"/>
  <c r="L57" i="4"/>
  <c r="L50" i="4" s="1"/>
  <c r="L21" i="4" s="1"/>
  <c r="K50" i="4"/>
  <c r="K21" i="4" s="1"/>
  <c r="L50" i="2"/>
  <c r="L44" i="2" s="1"/>
  <c r="L21" i="2" s="1"/>
  <c r="K44" i="2"/>
  <c r="K21" i="2" s="1"/>
  <c r="L31" i="1"/>
  <c r="K53" i="1"/>
  <c r="L53" i="1"/>
  <c r="K55" i="1"/>
  <c r="L55" i="1"/>
  <c r="K31" i="1"/>
  <c r="L50" i="1" l="1"/>
  <c r="L21" i="1" s="1"/>
  <c r="K50" i="1"/>
  <c r="K21" i="1" s="1"/>
</calcChain>
</file>

<file path=xl/sharedStrings.xml><?xml version="1.0" encoding="utf-8"?>
<sst xmlns="http://schemas.openxmlformats.org/spreadsheetml/2006/main" count="249" uniqueCount="97">
  <si>
    <t>Приложение 8</t>
  </si>
  <si>
    <t>к Порядку и методике планирования бюджетных ассигнований районного</t>
  </si>
  <si>
    <t>бюджета на 2024 год и плановый период 2025-2026 годов утвержденной</t>
  </si>
  <si>
    <t xml:space="preserve">приказом финансового управления администрации района      </t>
  </si>
  <si>
    <t>от 27.09.2023 г. №19</t>
  </si>
  <si>
    <t>ГРБС</t>
  </si>
  <si>
    <t>Бюджетополучатель</t>
  </si>
  <si>
    <t>КФСР</t>
  </si>
  <si>
    <t>0702</t>
  </si>
  <si>
    <t>Целевая статья</t>
  </si>
  <si>
    <t>Вид расходов</t>
  </si>
  <si>
    <t>Обоснование бюджетных ассигнований на предоставление субсидий  бюджетным учреждениям в соответствии с расчетными нормативными затратами на обеспечение муниципального задания</t>
  </si>
  <si>
    <t>Наименование показателя</t>
  </si>
  <si>
    <t>КОСГУ</t>
  </si>
  <si>
    <t>Количество штатных единиц (ед.)</t>
  </si>
  <si>
    <t>Количество</t>
  </si>
  <si>
    <t>Цена (стоимость,
объем)</t>
  </si>
  <si>
    <t>Потребность всего</t>
  </si>
  <si>
    <t>на 01.01.2023</t>
  </si>
  <si>
    <t>на 01.01.2024</t>
  </si>
  <si>
    <t>2024 год</t>
  </si>
  <si>
    <t>2025 год</t>
  </si>
  <si>
    <t>2026 год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</si>
  <si>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</si>
  <si>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</si>
  <si>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</si>
  <si>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</si>
  <si>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</si>
  <si>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</si>
  <si>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</si>
  <si>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</si>
  <si>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</si>
  <si>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</si>
  <si>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</si>
  <si>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Всего</t>
  </si>
  <si>
    <t>заработная плата</t>
  </si>
  <si>
    <t>начисления на выплаты по оплате труда</t>
  </si>
  <si>
    <t>заработная плата по договорам гражданско-правового характера*</t>
  </si>
  <si>
    <t>начисления на выплаты по оплате труда по договорам гражданско-правового характера</t>
  </si>
  <si>
    <t>тепловая энергия</t>
  </si>
  <si>
    <t>оплата электроэнергии</t>
  </si>
  <si>
    <t>оплата водоснабжения</t>
  </si>
  <si>
    <t>вывоз тко</t>
  </si>
  <si>
    <t>откачка септика</t>
  </si>
  <si>
    <t>итого 223</t>
  </si>
  <si>
    <t>обслуживание пожарной сигнализации</t>
  </si>
  <si>
    <t>уборка снега</t>
  </si>
  <si>
    <t>оплата услуг по дератизации и дезинсекции</t>
  </si>
  <si>
    <t>ремонт бытовой техники</t>
  </si>
  <si>
    <t>обслуживание системы водоочистки</t>
  </si>
  <si>
    <t>промывка систем отопления</t>
  </si>
  <si>
    <t>абоненская плата за обслуживание "Теплового узла"</t>
  </si>
  <si>
    <t>обслуживание вентиляции</t>
  </si>
  <si>
    <t>ремонт оборудования пожарной сигнализации</t>
  </si>
  <si>
    <t>итого 225</t>
  </si>
  <si>
    <t>канал связи</t>
  </si>
  <si>
    <t>абоненская плата за обслуживание "Тревожной кнопки"</t>
  </si>
  <si>
    <t>прохождение мед.осмотра работников</t>
  </si>
  <si>
    <t>лабораторные исследования</t>
  </si>
  <si>
    <t>аренда квартиры земскому учителю</t>
  </si>
  <si>
    <t>итого 226</t>
  </si>
  <si>
    <t>материальные затраты, из них</t>
  </si>
  <si>
    <t>приобретение ГСМ (бензин 1л)</t>
  </si>
  <si>
    <t>итого 343</t>
  </si>
  <si>
    <t>итого 344</t>
  </si>
  <si>
    <t>итого 345</t>
  </si>
  <si>
    <t>итого 346</t>
  </si>
  <si>
    <t>МБОУ " СОШ"</t>
  </si>
  <si>
    <t>0110081270</t>
  </si>
  <si>
    <t>2027 год</t>
  </si>
  <si>
    <t>мягкий инвентарь</t>
  </si>
  <si>
    <t>строительные материалы</t>
  </si>
  <si>
    <t>хозяйственные товары</t>
  </si>
  <si>
    <t>месяц заключения контракта,кроме годовых контрактов! Только разовые!</t>
  </si>
  <si>
    <t>Количество (месяцев/раз)</t>
  </si>
  <si>
    <t>масло</t>
  </si>
  <si>
    <t>зап.части</t>
  </si>
  <si>
    <t>страховка авто</t>
  </si>
  <si>
    <t>итого 227</t>
  </si>
  <si>
    <t>пример: апрель</t>
  </si>
  <si>
    <t>пример: январь-300 000 руб.; май-150000 руб.; сентябрь-300 000 руб.</t>
  </si>
  <si>
    <t>пример:матр-40000 руб.; апрель-30000 руб.</t>
  </si>
  <si>
    <t>0701</t>
  </si>
  <si>
    <t>МБОУ ДО " "</t>
  </si>
  <si>
    <t>0703</t>
  </si>
  <si>
    <t>Всего бюджетных ассигнований столбик(5*6)</t>
  </si>
  <si>
    <t>МБДОУ "Преображенский  детский сад "Малышок"</t>
  </si>
  <si>
    <t>Обоснование бюджетных ассигнований на предоставление субсидий  бюджетным учреждениям в соответствии с расчетными нормативными затратами на обеспечение муниципального задания МБДОУ "Преображенский детский сад "Малышок"</t>
  </si>
  <si>
    <t xml:space="preserve"> апрель</t>
  </si>
  <si>
    <t>август</t>
  </si>
  <si>
    <t>июнь-30000,00 руб</t>
  </si>
  <si>
    <t>питание</t>
  </si>
  <si>
    <t>итого 342</t>
  </si>
  <si>
    <t>февраль-40000,00 руб.; май-30000,00 руб; август -65000,00 руб</t>
  </si>
  <si>
    <t>услуги связи</t>
  </si>
  <si>
    <t>февраль - 50000,00 руб</t>
  </si>
  <si>
    <t>в течении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</si>
</sst>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"/>
    <numFmt numFmtId="166" formatCode="0.000_ ;\-0.00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9A8AC"/>
      </left>
      <right style="hair">
        <color rgb="FF99A8AC"/>
      </right>
      <top style="hair">
        <color rgb="FF99A8AC"/>
      </top>
      <bottom style="hair">
        <color rgb="FF99A8A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</cellStyleXfs>
  <cellXfs count="122">
    <xf numFmtId="0" fontId="0" fillId="0" borderId="0" xfId="0"/>
    <xf numFmtId="0" fontId="3" fillId="0" borderId="0" xfId="0" applyFont="1" applyAlignment="1"/>
    <xf numFmtId="165" fontId="3" fillId="0" borderId="0" xfId="0" applyNumberFormat="1" applyFont="1" applyAlignment="1"/>
    <xf numFmtId="4" fontId="0" fillId="0" borderId="0" xfId="0" applyNumberFormat="1"/>
    <xf numFmtId="4" fontId="4" fillId="0" borderId="0" xfId="0" applyNumberFormat="1" applyFont="1" applyAlignment="1"/>
    <xf numFmtId="4" fontId="3" fillId="0" borderId="0" xfId="0" applyNumberFormat="1" applyFont="1" applyAlignment="1"/>
    <xf numFmtId="0" fontId="4" fillId="0" borderId="0" xfId="0" applyFont="1" applyFill="1" applyAlignment="1">
      <alignment wrapText="1"/>
    </xf>
    <xf numFmtId="0" fontId="3" fillId="0" borderId="0" xfId="0" applyFont="1"/>
    <xf numFmtId="165" fontId="3" fillId="0" borderId="0" xfId="0" applyNumberFormat="1" applyFont="1"/>
    <xf numFmtId="4" fontId="3" fillId="0" borderId="0" xfId="0" applyNumberFormat="1" applyFont="1"/>
    <xf numFmtId="0" fontId="5" fillId="2" borderId="1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0" fontId="4" fillId="2" borderId="0" xfId="0" applyFont="1" applyFill="1"/>
    <xf numFmtId="165" fontId="4" fillId="2" borderId="0" xfId="0" applyNumberFormat="1" applyFont="1" applyFill="1"/>
    <xf numFmtId="4" fontId="4" fillId="2" borderId="0" xfId="0" applyNumberFormat="1" applyFont="1" applyFill="1"/>
    <xf numFmtId="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7" fillId="0" borderId="4" xfId="2" applyNumberFormat="1" applyFont="1" applyFill="1" applyBorder="1" applyAlignment="1">
      <alignment vertical="center" wrapText="1"/>
    </xf>
    <xf numFmtId="165" fontId="7" fillId="0" borderId="4" xfId="2" applyNumberFormat="1" applyFont="1" applyFill="1" applyBorder="1" applyAlignment="1">
      <alignment vertical="center" wrapText="1"/>
    </xf>
    <xf numFmtId="4" fontId="7" fillId="0" borderId="4" xfId="2" applyNumberFormat="1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/>
    </xf>
    <xf numFmtId="4" fontId="8" fillId="2" borderId="2" xfId="3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top" wrapText="1"/>
    </xf>
    <xf numFmtId="165" fontId="10" fillId="3" borderId="2" xfId="2" applyNumberFormat="1" applyFont="1" applyFill="1" applyBorder="1" applyAlignment="1">
      <alignment vertical="top" wrapText="1"/>
    </xf>
    <xf numFmtId="4" fontId="5" fillId="3" borderId="2" xfId="0" applyNumberFormat="1" applyFont="1" applyFill="1" applyBorder="1"/>
    <xf numFmtId="0" fontId="2" fillId="3" borderId="0" xfId="0" applyFont="1" applyFill="1"/>
    <xf numFmtId="0" fontId="11" fillId="0" borderId="2" xfId="2" applyFont="1" applyFill="1" applyBorder="1" applyAlignment="1">
      <alignment vertical="center" wrapText="1"/>
    </xf>
    <xf numFmtId="165" fontId="11" fillId="0" borderId="2" xfId="2" applyNumberFormat="1" applyFont="1" applyFill="1" applyBorder="1" applyAlignment="1">
      <alignment vertical="center" wrapText="1"/>
    </xf>
    <xf numFmtId="4" fontId="11" fillId="0" borderId="2" xfId="2" applyNumberFormat="1" applyFont="1" applyFill="1" applyBorder="1" applyAlignment="1">
      <alignment vertical="center" wrapText="1"/>
    </xf>
    <xf numFmtId="164" fontId="11" fillId="2" borderId="2" xfId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2" xfId="2" applyFont="1" applyFill="1" applyBorder="1" applyAlignment="1">
      <alignment vertical="top" wrapText="1"/>
    </xf>
    <xf numFmtId="0" fontId="11" fillId="0" borderId="2" xfId="2" applyFont="1" applyFill="1" applyBorder="1" applyAlignment="1">
      <alignment horizontal="right" vertical="top" wrapText="1"/>
    </xf>
    <xf numFmtId="165" fontId="11" fillId="0" borderId="2" xfId="2" applyNumberFormat="1" applyFont="1" applyFill="1" applyBorder="1" applyAlignment="1">
      <alignment horizontal="right" vertical="top" wrapText="1"/>
    </xf>
    <xf numFmtId="4" fontId="11" fillId="0" borderId="2" xfId="2" applyNumberFormat="1" applyFont="1" applyFill="1" applyBorder="1" applyAlignment="1">
      <alignment horizontal="right" vertical="top" wrapText="1"/>
    </xf>
    <xf numFmtId="4" fontId="4" fillId="0" borderId="2" xfId="0" applyNumberFormat="1" applyFont="1" applyBorder="1"/>
    <xf numFmtId="166" fontId="11" fillId="0" borderId="2" xfId="1" applyNumberFormat="1" applyFont="1" applyFill="1" applyBorder="1" applyAlignment="1">
      <alignment vertical="top" wrapText="1"/>
    </xf>
    <xf numFmtId="165" fontId="11" fillId="0" borderId="2" xfId="2" applyNumberFormat="1" applyFont="1" applyFill="1" applyBorder="1" applyAlignment="1">
      <alignment vertical="top" wrapText="1"/>
    </xf>
    <xf numFmtId="4" fontId="11" fillId="0" borderId="2" xfId="2" applyNumberFormat="1" applyFont="1" applyFill="1" applyBorder="1" applyAlignment="1">
      <alignment vertical="top" wrapText="1"/>
    </xf>
    <xf numFmtId="0" fontId="12" fillId="3" borderId="2" xfId="2" applyFont="1" applyFill="1" applyBorder="1" applyAlignment="1">
      <alignment vertical="top" wrapText="1"/>
    </xf>
    <xf numFmtId="165" fontId="12" fillId="3" borderId="2" xfId="2" applyNumberFormat="1" applyFont="1" applyFill="1" applyBorder="1" applyAlignment="1">
      <alignment horizontal="right" vertical="top" wrapText="1"/>
    </xf>
    <xf numFmtId="4" fontId="12" fillId="3" borderId="2" xfId="2" applyNumberFormat="1" applyFont="1" applyFill="1" applyBorder="1" applyAlignment="1">
      <alignment vertical="top" wrapText="1"/>
    </xf>
    <xf numFmtId="0" fontId="13" fillId="3" borderId="0" xfId="0" applyFont="1" applyFill="1"/>
    <xf numFmtId="0" fontId="11" fillId="0" borderId="2" xfId="2" applyFont="1" applyFill="1" applyBorder="1" applyAlignment="1">
      <alignment horizontal="right" vertical="center" wrapText="1"/>
    </xf>
    <xf numFmtId="165" fontId="11" fillId="0" borderId="2" xfId="2" applyNumberFormat="1" applyFont="1" applyFill="1" applyBorder="1" applyAlignment="1">
      <alignment horizontal="right" vertical="center" wrapText="1"/>
    </xf>
    <xf numFmtId="4" fontId="11" fillId="0" borderId="2" xfId="2" applyNumberFormat="1" applyFont="1" applyFill="1" applyBorder="1" applyAlignment="1">
      <alignment horizontal="righ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right" vertical="center" wrapText="1"/>
    </xf>
    <xf numFmtId="165" fontId="12" fillId="3" borderId="2" xfId="2" applyNumberFormat="1" applyFont="1" applyFill="1" applyBorder="1" applyAlignment="1">
      <alignment horizontal="right" vertical="center" wrapText="1"/>
    </xf>
    <xf numFmtId="4" fontId="12" fillId="3" borderId="2" xfId="2" applyNumberFormat="1" applyFont="1" applyFill="1" applyBorder="1" applyAlignment="1">
      <alignment horizontal="righ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right" vertical="center" wrapText="1"/>
    </xf>
    <xf numFmtId="165" fontId="11" fillId="0" borderId="5" xfId="2" applyNumberFormat="1" applyFont="1" applyFill="1" applyBorder="1" applyAlignment="1">
      <alignment horizontal="right" vertical="center" wrapText="1"/>
    </xf>
    <xf numFmtId="4" fontId="11" fillId="0" borderId="5" xfId="2" applyNumberFormat="1" applyFont="1" applyFill="1" applyBorder="1" applyAlignment="1">
      <alignment horizontal="right" vertical="center" wrapText="1"/>
    </xf>
    <xf numFmtId="4" fontId="4" fillId="0" borderId="5" xfId="0" applyNumberFormat="1" applyFont="1" applyBorder="1" applyAlignment="1">
      <alignment vertical="center"/>
    </xf>
    <xf numFmtId="0" fontId="0" fillId="3" borderId="0" xfId="0" applyFill="1"/>
    <xf numFmtId="0" fontId="11" fillId="0" borderId="7" xfId="2" applyFont="1" applyFill="1" applyBorder="1" applyAlignment="1">
      <alignment vertical="center" wrapText="1"/>
    </xf>
    <xf numFmtId="0" fontId="11" fillId="0" borderId="7" xfId="2" applyFont="1" applyFill="1" applyBorder="1" applyAlignment="1">
      <alignment horizontal="right" vertical="center" wrapText="1"/>
    </xf>
    <xf numFmtId="165" fontId="11" fillId="0" borderId="7" xfId="2" applyNumberFormat="1" applyFont="1" applyFill="1" applyBorder="1" applyAlignment="1">
      <alignment horizontal="right" vertical="center" wrapText="1"/>
    </xf>
    <xf numFmtId="4" fontId="11" fillId="0" borderId="7" xfId="2" applyNumberFormat="1" applyFont="1" applyFill="1" applyBorder="1" applyAlignment="1">
      <alignment horizontal="right" vertical="center" wrapText="1"/>
    </xf>
    <xf numFmtId="4" fontId="4" fillId="0" borderId="7" xfId="0" applyNumberFormat="1" applyFont="1" applyBorder="1" applyAlignment="1">
      <alignment vertical="center"/>
    </xf>
    <xf numFmtId="0" fontId="12" fillId="3" borderId="2" xfId="2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0" fontId="3" fillId="0" borderId="2" xfId="0" applyFont="1" applyBorder="1"/>
    <xf numFmtId="165" fontId="3" fillId="0" borderId="2" xfId="0" applyNumberFormat="1" applyFont="1" applyBorder="1"/>
    <xf numFmtId="0" fontId="14" fillId="3" borderId="2" xfId="0" applyFont="1" applyFill="1" applyBorder="1"/>
    <xf numFmtId="165" fontId="14" fillId="3" borderId="2" xfId="0" applyNumberFormat="1" applyFont="1" applyFill="1" applyBorder="1" applyAlignment="1">
      <alignment horizontal="right"/>
    </xf>
    <xf numFmtId="4" fontId="14" fillId="3" borderId="2" xfId="0" applyNumberFormat="1" applyFont="1" applyFill="1" applyBorder="1" applyAlignment="1">
      <alignment vertical="center"/>
    </xf>
    <xf numFmtId="4" fontId="12" fillId="3" borderId="2" xfId="2" applyNumberFormat="1" applyFont="1" applyFill="1" applyBorder="1" applyAlignment="1">
      <alignment vertical="center" wrapText="1"/>
    </xf>
    <xf numFmtId="0" fontId="15" fillId="3" borderId="0" xfId="0" applyFont="1" applyFill="1"/>
    <xf numFmtId="0" fontId="11" fillId="4" borderId="2" xfId="2" applyFont="1" applyFill="1" applyBorder="1" applyAlignment="1">
      <alignment horizontal="right" vertical="center" wrapText="1"/>
    </xf>
    <xf numFmtId="0" fontId="0" fillId="0" borderId="2" xfId="0" applyBorder="1"/>
    <xf numFmtId="0" fontId="2" fillId="3" borderId="2" xfId="0" applyFont="1" applyFill="1" applyBorder="1"/>
    <xf numFmtId="0" fontId="0" fillId="0" borderId="2" xfId="0" applyBorder="1" applyAlignment="1">
      <alignment vertic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/>
    <xf numFmtId="0" fontId="12" fillId="0" borderId="2" xfId="2" applyFont="1" applyFill="1" applyBorder="1" applyAlignment="1">
      <alignment vertical="center" wrapText="1"/>
    </xf>
    <xf numFmtId="165" fontId="12" fillId="0" borderId="2" xfId="2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vertical="center"/>
    </xf>
    <xf numFmtId="0" fontId="13" fillId="0" borderId="2" xfId="0" applyFont="1" applyFill="1" applyBorder="1"/>
    <xf numFmtId="0" fontId="13" fillId="0" borderId="0" xfId="0" applyFont="1" applyFill="1"/>
    <xf numFmtId="0" fontId="10" fillId="3" borderId="8" xfId="2" applyFont="1" applyFill="1" applyBorder="1" applyAlignment="1">
      <alignment vertical="center" wrapText="1"/>
    </xf>
    <xf numFmtId="0" fontId="10" fillId="3" borderId="9" xfId="2" applyFont="1" applyFill="1" applyBorder="1" applyAlignment="1">
      <alignment vertical="center" wrapText="1"/>
    </xf>
    <xf numFmtId="165" fontId="10" fillId="3" borderId="9" xfId="2" applyNumberFormat="1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vertical="center"/>
    </xf>
    <xf numFmtId="0" fontId="0" fillId="3" borderId="7" xfId="0" applyFill="1" applyBorder="1"/>
    <xf numFmtId="0" fontId="12" fillId="0" borderId="2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right" vertical="center" wrapText="1"/>
    </xf>
    <xf numFmtId="4" fontId="12" fillId="0" borderId="2" xfId="2" applyNumberFormat="1" applyFont="1" applyFill="1" applyBorder="1" applyAlignment="1">
      <alignment horizontal="right" vertical="center" wrapText="1"/>
    </xf>
    <xf numFmtId="0" fontId="11" fillId="4" borderId="5" xfId="2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4" fontId="14" fillId="3" borderId="7" xfId="0" applyNumberFormat="1" applyFont="1" applyFill="1" applyBorder="1"/>
    <xf numFmtId="0" fontId="3" fillId="0" borderId="2" xfId="0" applyFont="1" applyFill="1" applyBorder="1" applyAlignment="1">
      <alignment horizont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left" vertical="top" wrapText="1"/>
      <protection locked="0"/>
    </xf>
    <xf numFmtId="4" fontId="7" fillId="0" borderId="4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center" vertical="center" wrapText="1"/>
    </xf>
    <xf numFmtId="4" fontId="8" fillId="0" borderId="6" xfId="2" applyNumberFormat="1" applyFont="1" applyFill="1" applyBorder="1" applyAlignment="1">
      <alignment horizontal="center" vertical="center" wrapText="1"/>
    </xf>
    <xf numFmtId="4" fontId="8" fillId="0" borderId="7" xfId="2" applyNumberFormat="1" applyFont="1" applyFill="1" applyBorder="1" applyAlignment="1">
      <alignment horizontal="center" vertical="center" wrapText="1"/>
    </xf>
    <xf numFmtId="4" fontId="8" fillId="2" borderId="2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4" fontId="8" fillId="0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</cellXfs>
  <cellStyles count="4">
    <cellStyle name="Обычный" xfId="0" builtinId="0"/>
    <cellStyle name="Обычный 3" xfId="2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2"/>
  <sheetViews>
    <sheetView tabSelected="1" view="pageBreakPreview" topLeftCell="A38" zoomScaleSheetLayoutView="100" workbookViewId="0">
      <selection activeCell="N52" sqref="N52"/>
    </sheetView>
  </sheetViews>
  <sheetFormatPr defaultRowHeight="15" x14ac:dyDescent="0.25"/>
  <cols>
    <col min="1" max="1" width="48.42578125" style="7" customWidth="1"/>
    <col min="2" max="2" width="14.42578125" style="7" customWidth="1"/>
    <col min="3" max="3" width="14.42578125" style="7" hidden="1" customWidth="1"/>
    <col min="4" max="4" width="14.140625" style="7" hidden="1" customWidth="1"/>
    <col min="5" max="5" width="14.140625" style="7" customWidth="1"/>
    <col min="6" max="6" width="14.140625" style="8" customWidth="1"/>
    <col min="7" max="7" width="18" style="9" customWidth="1"/>
    <col min="8" max="8" width="13.7109375" style="9" hidden="1" customWidth="1"/>
    <col min="9" max="9" width="14.140625" style="9" hidden="1" customWidth="1"/>
    <col min="10" max="11" width="15.85546875" style="9" hidden="1" customWidth="1"/>
    <col min="12" max="12" width="17.7109375" style="9" hidden="1" customWidth="1"/>
    <col min="13" max="13" width="16.5703125" customWidth="1"/>
  </cols>
  <sheetData>
    <row r="1" spans="1:14" ht="29.45" hidden="1" customHeight="1" x14ac:dyDescent="0.25">
      <c r="A1"/>
      <c r="B1"/>
      <c r="C1"/>
      <c r="D1" s="1"/>
      <c r="E1" s="1"/>
      <c r="F1" s="2"/>
      <c r="G1" s="3"/>
      <c r="H1" s="4" t="s">
        <v>0</v>
      </c>
      <c r="I1" s="1"/>
      <c r="J1" s="5"/>
      <c r="K1" s="5"/>
      <c r="L1" s="5"/>
    </row>
    <row r="2" spans="1:14" ht="25.5" hidden="1" customHeight="1" x14ac:dyDescent="0.25">
      <c r="A2"/>
      <c r="B2"/>
      <c r="C2"/>
      <c r="D2" s="1"/>
      <c r="E2" s="1"/>
      <c r="F2" s="2"/>
      <c r="G2" s="3"/>
      <c r="H2" s="4" t="s">
        <v>1</v>
      </c>
      <c r="I2" s="1"/>
      <c r="J2" s="5"/>
      <c r="K2" s="5"/>
      <c r="L2" s="5"/>
    </row>
    <row r="3" spans="1:14" ht="18" hidden="1" customHeight="1" x14ac:dyDescent="0.25">
      <c r="A3"/>
      <c r="B3"/>
      <c r="C3"/>
      <c r="D3" s="1"/>
      <c r="E3" s="1"/>
      <c r="F3" s="2"/>
      <c r="G3" s="3"/>
      <c r="H3" s="4" t="s">
        <v>2</v>
      </c>
      <c r="I3" s="1"/>
      <c r="J3" s="5"/>
      <c r="K3" s="5"/>
      <c r="L3" s="5"/>
    </row>
    <row r="4" spans="1:14" ht="18" hidden="1" customHeight="1" x14ac:dyDescent="0.25">
      <c r="A4"/>
      <c r="B4"/>
      <c r="C4"/>
      <c r="D4" s="1"/>
      <c r="E4" s="1"/>
      <c r="F4" s="2"/>
      <c r="G4" s="3"/>
      <c r="H4" s="4" t="s">
        <v>3</v>
      </c>
      <c r="I4" s="1"/>
      <c r="J4" s="5"/>
      <c r="K4" s="5"/>
      <c r="L4" s="5"/>
    </row>
    <row r="5" spans="1:14" ht="18" hidden="1" customHeight="1" x14ac:dyDescent="0.25">
      <c r="A5"/>
      <c r="B5"/>
      <c r="C5"/>
      <c r="D5" s="1"/>
      <c r="E5" s="1"/>
      <c r="F5" s="2"/>
      <c r="G5" s="3"/>
      <c r="H5" s="117" t="s">
        <v>4</v>
      </c>
      <c r="I5" s="117"/>
      <c r="J5" s="117"/>
      <c r="K5" s="6"/>
      <c r="L5" s="6"/>
      <c r="M5" s="6"/>
      <c r="N5" s="6"/>
    </row>
    <row r="6" spans="1:14" ht="29.45" customHeight="1" x14ac:dyDescent="0.25"/>
    <row r="7" spans="1:14" ht="15.75" x14ac:dyDescent="0.25">
      <c r="A7" s="10" t="s">
        <v>5</v>
      </c>
      <c r="B7" s="118"/>
      <c r="C7" s="118"/>
      <c r="D7" s="118"/>
      <c r="E7" s="118"/>
      <c r="F7" s="118"/>
      <c r="G7" s="11"/>
      <c r="H7" s="11"/>
      <c r="I7" s="11"/>
      <c r="J7" s="11"/>
      <c r="K7" s="12"/>
      <c r="L7" s="12"/>
    </row>
    <row r="8" spans="1:14" ht="15.75" x14ac:dyDescent="0.25">
      <c r="A8" s="10" t="s">
        <v>6</v>
      </c>
      <c r="B8" s="119" t="s">
        <v>86</v>
      </c>
      <c r="C8" s="119"/>
      <c r="D8" s="119"/>
      <c r="E8" s="119"/>
      <c r="F8" s="119"/>
      <c r="G8" s="11"/>
      <c r="H8" s="11"/>
      <c r="I8" s="11"/>
      <c r="J8" s="11"/>
      <c r="K8" s="12"/>
      <c r="L8" s="12"/>
    </row>
    <row r="9" spans="1:14" ht="15.75" x14ac:dyDescent="0.25">
      <c r="A9" s="10" t="s">
        <v>7</v>
      </c>
      <c r="B9" s="120" t="s">
        <v>82</v>
      </c>
      <c r="C9" s="120"/>
      <c r="D9" s="120"/>
      <c r="E9" s="120"/>
      <c r="F9" s="120"/>
      <c r="G9" s="11"/>
      <c r="H9" s="11"/>
      <c r="I9" s="11"/>
      <c r="J9" s="11"/>
      <c r="K9" s="12"/>
      <c r="L9" s="12"/>
    </row>
    <row r="10" spans="1:14" ht="15.75" x14ac:dyDescent="0.25">
      <c r="A10" s="10" t="s">
        <v>9</v>
      </c>
      <c r="B10" s="120" t="s">
        <v>68</v>
      </c>
      <c r="C10" s="120"/>
      <c r="D10" s="120"/>
      <c r="E10" s="120"/>
      <c r="F10" s="120"/>
      <c r="G10" s="11"/>
      <c r="H10" s="11"/>
      <c r="I10" s="11"/>
      <c r="J10" s="11"/>
      <c r="K10" s="12"/>
      <c r="L10" s="12"/>
    </row>
    <row r="11" spans="1:14" ht="15.75" x14ac:dyDescent="0.25">
      <c r="A11" s="10" t="s">
        <v>10</v>
      </c>
      <c r="B11" s="116">
        <v>611</v>
      </c>
      <c r="C11" s="116"/>
      <c r="D11" s="116"/>
      <c r="E11" s="116"/>
      <c r="F11" s="116"/>
      <c r="G11" s="11"/>
      <c r="H11" s="11"/>
      <c r="I11" s="11"/>
      <c r="J11" s="11"/>
      <c r="K11" s="12"/>
      <c r="L11" s="12"/>
    </row>
    <row r="12" spans="1:14" ht="15.75" x14ac:dyDescent="0.25">
      <c r="A12" s="13"/>
      <c r="B12" s="13"/>
      <c r="C12" s="13"/>
      <c r="D12" s="13"/>
      <c r="E12" s="13"/>
      <c r="F12" s="14"/>
      <c r="G12" s="15"/>
      <c r="H12" s="15"/>
      <c r="I12" s="15"/>
      <c r="J12" s="16"/>
      <c r="K12" s="16"/>
      <c r="L12" s="16"/>
    </row>
    <row r="13" spans="1:14" ht="15.75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6"/>
      <c r="L13" s="16"/>
    </row>
    <row r="14" spans="1:14" ht="15.75" x14ac:dyDescent="0.25">
      <c r="A14" s="17"/>
      <c r="B14" s="17"/>
      <c r="C14" s="17"/>
      <c r="D14" s="17"/>
      <c r="E14" s="17"/>
      <c r="F14" s="18"/>
      <c r="G14" s="19"/>
      <c r="H14" s="19"/>
      <c r="I14" s="19"/>
      <c r="J14" s="16"/>
      <c r="K14" s="16"/>
      <c r="L14" s="16"/>
    </row>
    <row r="15" spans="1:14" ht="57" customHeight="1" x14ac:dyDescent="0.25">
      <c r="A15" s="105" t="s">
        <v>87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4" ht="18.75" x14ac:dyDescent="0.25">
      <c r="A16" s="20"/>
      <c r="B16" s="20"/>
      <c r="C16" s="20"/>
      <c r="D16" s="20"/>
      <c r="E16" s="20"/>
      <c r="F16" s="21"/>
      <c r="G16" s="22"/>
      <c r="H16" s="22"/>
      <c r="I16" s="22"/>
      <c r="J16" s="107"/>
      <c r="K16" s="107"/>
      <c r="L16" s="107"/>
    </row>
    <row r="17" spans="1:13" ht="18.75" customHeight="1" x14ac:dyDescent="0.25">
      <c r="A17" s="108" t="s">
        <v>12</v>
      </c>
      <c r="B17" s="108" t="s">
        <v>13</v>
      </c>
      <c r="C17" s="108" t="s">
        <v>14</v>
      </c>
      <c r="D17" s="108"/>
      <c r="E17" s="108" t="s">
        <v>20</v>
      </c>
      <c r="F17" s="108"/>
      <c r="G17" s="108"/>
      <c r="H17" s="109" t="s">
        <v>15</v>
      </c>
      <c r="I17" s="109" t="s">
        <v>16</v>
      </c>
      <c r="J17" s="112" t="s">
        <v>17</v>
      </c>
      <c r="K17" s="112"/>
      <c r="L17" s="112"/>
      <c r="M17" s="80"/>
    </row>
    <row r="18" spans="1:13" ht="61.5" customHeight="1" x14ac:dyDescent="0.25">
      <c r="A18" s="108"/>
      <c r="B18" s="108"/>
      <c r="C18" s="108"/>
      <c r="D18" s="108"/>
      <c r="E18" s="113" t="s">
        <v>74</v>
      </c>
      <c r="F18" s="114" t="s">
        <v>16</v>
      </c>
      <c r="G18" s="115" t="s">
        <v>85</v>
      </c>
      <c r="H18" s="110"/>
      <c r="I18" s="110"/>
      <c r="J18" s="112"/>
      <c r="K18" s="112"/>
      <c r="L18" s="112"/>
      <c r="M18" s="104" t="s">
        <v>73</v>
      </c>
    </row>
    <row r="19" spans="1:13" ht="37.5" customHeight="1" x14ac:dyDescent="0.25">
      <c r="A19" s="108"/>
      <c r="B19" s="108"/>
      <c r="C19" s="23" t="s">
        <v>18</v>
      </c>
      <c r="D19" s="23" t="s">
        <v>19</v>
      </c>
      <c r="E19" s="113"/>
      <c r="F19" s="114"/>
      <c r="G19" s="115"/>
      <c r="H19" s="111"/>
      <c r="I19" s="111"/>
      <c r="J19" s="24" t="s">
        <v>21</v>
      </c>
      <c r="K19" s="24" t="s">
        <v>22</v>
      </c>
      <c r="L19" s="24" t="s">
        <v>69</v>
      </c>
      <c r="M19" s="104"/>
    </row>
    <row r="20" spans="1:13" ht="18.75" x14ac:dyDescent="0.3">
      <c r="A20" s="25">
        <v>1</v>
      </c>
      <c r="B20" s="26" t="s">
        <v>23</v>
      </c>
      <c r="C20" s="26" t="s">
        <v>24</v>
      </c>
      <c r="D20" s="26" t="s">
        <v>25</v>
      </c>
      <c r="E20" s="26" t="s">
        <v>26</v>
      </c>
      <c r="F20" s="27" t="s">
        <v>27</v>
      </c>
      <c r="G20" s="28" t="s">
        <v>28</v>
      </c>
      <c r="H20" s="28" t="s">
        <v>29</v>
      </c>
      <c r="I20" s="28" t="s">
        <v>30</v>
      </c>
      <c r="J20" s="28" t="s">
        <v>31</v>
      </c>
      <c r="K20" s="28" t="s">
        <v>32</v>
      </c>
      <c r="L20" s="28" t="s">
        <v>33</v>
      </c>
      <c r="M20" s="100">
        <v>8</v>
      </c>
    </row>
    <row r="21" spans="1:13" s="32" customFormat="1" ht="15.75" x14ac:dyDescent="0.25">
      <c r="A21" s="29" t="s">
        <v>34</v>
      </c>
      <c r="B21" s="29"/>
      <c r="C21" s="29"/>
      <c r="D21" s="29"/>
      <c r="E21" s="29"/>
      <c r="F21" s="30"/>
      <c r="G21" s="31">
        <f>G32+G38+G43+G44</f>
        <v>5031946.43</v>
      </c>
      <c r="H21" s="31"/>
      <c r="I21" s="31">
        <f>I22+I23</f>
        <v>0</v>
      </c>
      <c r="J21" s="31" t="e">
        <f>J22+J23+J32+J38+J43+J44</f>
        <v>#REF!</v>
      </c>
      <c r="K21" s="31" t="e">
        <f>K22+K23+K32+K38+K43+K44</f>
        <v>#REF!</v>
      </c>
      <c r="L21" s="31" t="e">
        <f>L22+L23+L32+L38+L43+L44</f>
        <v>#REF!</v>
      </c>
      <c r="M21" s="81"/>
    </row>
    <row r="22" spans="1:13" s="38" customFormat="1" ht="15.75" hidden="1" x14ac:dyDescent="0.25">
      <c r="A22" s="33" t="s">
        <v>35</v>
      </c>
      <c r="B22" s="33"/>
      <c r="C22" s="33"/>
      <c r="D22" s="33"/>
      <c r="E22" s="33"/>
      <c r="F22" s="34"/>
      <c r="G22" s="35"/>
      <c r="H22" s="35"/>
      <c r="I22" s="36"/>
      <c r="J22" s="37"/>
      <c r="K22" s="37"/>
      <c r="L22" s="37"/>
      <c r="M22" s="82"/>
    </row>
    <row r="23" spans="1:13" s="38" customFormat="1" ht="15.75" hidden="1" x14ac:dyDescent="0.25">
      <c r="A23" s="33" t="s">
        <v>36</v>
      </c>
      <c r="B23" s="33"/>
      <c r="C23" s="33"/>
      <c r="D23" s="33"/>
      <c r="E23" s="33"/>
      <c r="F23" s="34"/>
      <c r="G23" s="35"/>
      <c r="H23" s="35"/>
      <c r="I23" s="36"/>
      <c r="J23" s="37"/>
      <c r="K23" s="37"/>
      <c r="L23" s="37"/>
      <c r="M23" s="82"/>
    </row>
    <row r="24" spans="1:13" ht="39" hidden="1" customHeight="1" x14ac:dyDescent="0.25">
      <c r="A24" s="39" t="s">
        <v>37</v>
      </c>
      <c r="B24" s="40"/>
      <c r="C24" s="40"/>
      <c r="D24" s="40"/>
      <c r="E24" s="40"/>
      <c r="F24" s="41"/>
      <c r="G24" s="42"/>
      <c r="H24" s="42"/>
      <c r="I24" s="42"/>
      <c r="J24" s="43"/>
      <c r="K24" s="43"/>
      <c r="L24" s="43"/>
      <c r="M24" s="80"/>
    </row>
    <row r="25" spans="1:13" ht="56.25" hidden="1" customHeight="1" x14ac:dyDescent="0.25">
      <c r="A25" s="39" t="s">
        <v>38</v>
      </c>
      <c r="B25" s="40"/>
      <c r="C25" s="40"/>
      <c r="D25" s="40"/>
      <c r="E25" s="40"/>
      <c r="F25" s="41"/>
      <c r="G25" s="42"/>
      <c r="H25" s="42"/>
      <c r="I25" s="42"/>
      <c r="J25" s="43"/>
      <c r="K25" s="43"/>
      <c r="L25" s="43"/>
      <c r="M25" s="80"/>
    </row>
    <row r="26" spans="1:13" ht="17.25" customHeight="1" x14ac:dyDescent="0.25">
      <c r="A26" s="39" t="s">
        <v>94</v>
      </c>
      <c r="B26" s="40"/>
      <c r="C26" s="40"/>
      <c r="D26" s="40"/>
      <c r="E26" s="40"/>
      <c r="F26" s="41"/>
      <c r="G26" s="42"/>
      <c r="H26" s="42"/>
      <c r="I26" s="42"/>
      <c r="J26" s="43"/>
      <c r="K26" s="43"/>
      <c r="L26" s="43"/>
      <c r="M26" s="80"/>
    </row>
    <row r="27" spans="1:13" ht="15.75" x14ac:dyDescent="0.25">
      <c r="A27" s="39" t="s">
        <v>39</v>
      </c>
      <c r="B27" s="39">
        <v>223</v>
      </c>
      <c r="C27" s="39"/>
      <c r="D27" s="44"/>
      <c r="E27" s="39">
        <v>9</v>
      </c>
      <c r="F27" s="45">
        <v>81498.83</v>
      </c>
      <c r="G27" s="46">
        <f>E27*F27</f>
        <v>733489.47</v>
      </c>
      <c r="H27" s="46"/>
      <c r="I27" s="46"/>
      <c r="J27" s="43"/>
      <c r="K27" s="43"/>
      <c r="L27" s="43"/>
      <c r="M27" s="80"/>
    </row>
    <row r="28" spans="1:13" ht="15.75" x14ac:dyDescent="0.25">
      <c r="A28" s="39" t="s">
        <v>40</v>
      </c>
      <c r="B28" s="39">
        <v>223</v>
      </c>
      <c r="C28" s="39"/>
      <c r="D28" s="39"/>
      <c r="E28" s="39">
        <v>12</v>
      </c>
      <c r="F28" s="45">
        <v>69096.67</v>
      </c>
      <c r="G28" s="46">
        <f t="shared" ref="G28:G31" si="0">E28*F28</f>
        <v>829160.04</v>
      </c>
      <c r="H28" s="46"/>
      <c r="I28" s="46"/>
      <c r="J28" s="43"/>
      <c r="K28" s="43"/>
      <c r="L28" s="43"/>
      <c r="M28" s="80"/>
    </row>
    <row r="29" spans="1:13" ht="15.75" x14ac:dyDescent="0.25">
      <c r="A29" s="39" t="s">
        <v>41</v>
      </c>
      <c r="B29" s="39">
        <v>223</v>
      </c>
      <c r="C29" s="39"/>
      <c r="D29" s="39"/>
      <c r="E29" s="39">
        <v>12</v>
      </c>
      <c r="F29" s="45">
        <v>23339.43</v>
      </c>
      <c r="G29" s="46">
        <f t="shared" si="0"/>
        <v>280073.16000000003</v>
      </c>
      <c r="H29" s="46"/>
      <c r="I29" s="46"/>
      <c r="J29" s="43"/>
      <c r="K29" s="43"/>
      <c r="L29" s="43"/>
      <c r="M29" s="80"/>
    </row>
    <row r="30" spans="1:13" ht="15.75" x14ac:dyDescent="0.25">
      <c r="A30" s="39" t="s">
        <v>42</v>
      </c>
      <c r="B30" s="39">
        <v>223</v>
      </c>
      <c r="C30" s="39"/>
      <c r="D30" s="39"/>
      <c r="E30" s="39">
        <v>12</v>
      </c>
      <c r="F30" s="45">
        <v>8444.94</v>
      </c>
      <c r="G30" s="46">
        <f t="shared" si="0"/>
        <v>101339.28</v>
      </c>
      <c r="H30" s="46"/>
      <c r="I30" s="46"/>
      <c r="J30" s="43"/>
      <c r="K30" s="43"/>
      <c r="L30" s="43"/>
      <c r="M30" s="80"/>
    </row>
    <row r="31" spans="1:13" ht="15.75" x14ac:dyDescent="0.25">
      <c r="A31" s="39" t="s">
        <v>43</v>
      </c>
      <c r="B31" s="39">
        <v>223</v>
      </c>
      <c r="C31" s="39"/>
      <c r="D31" s="39"/>
      <c r="E31" s="39">
        <v>6</v>
      </c>
      <c r="F31" s="45">
        <v>4166.7</v>
      </c>
      <c r="G31" s="46">
        <f t="shared" si="0"/>
        <v>25000.199999999997</v>
      </c>
      <c r="H31" s="46"/>
      <c r="I31" s="46"/>
      <c r="J31" s="43"/>
      <c r="K31" s="43"/>
      <c r="L31" s="43"/>
      <c r="M31" s="80"/>
    </row>
    <row r="32" spans="1:13" s="50" customFormat="1" ht="15.75" x14ac:dyDescent="0.25">
      <c r="A32" s="47"/>
      <c r="B32" s="47"/>
      <c r="C32" s="47"/>
      <c r="D32" s="47"/>
      <c r="E32" s="47"/>
      <c r="F32" s="48" t="s">
        <v>44</v>
      </c>
      <c r="G32" s="49">
        <f>SUM(G26:G31)</f>
        <v>1969062.15</v>
      </c>
      <c r="H32" s="49"/>
      <c r="I32" s="49"/>
      <c r="J32" s="49">
        <f>SUM(J27:J31)</f>
        <v>0</v>
      </c>
      <c r="K32" s="49">
        <f>SUM(K27:K31)</f>
        <v>0</v>
      </c>
      <c r="L32" s="49">
        <f>SUM(L27:L31)</f>
        <v>0</v>
      </c>
      <c r="M32" s="83"/>
    </row>
    <row r="33" spans="1:13" ht="15.75" x14ac:dyDescent="0.25">
      <c r="A33" s="33" t="s">
        <v>45</v>
      </c>
      <c r="B33" s="51">
        <v>225</v>
      </c>
      <c r="C33" s="51"/>
      <c r="D33" s="51"/>
      <c r="E33" s="51">
        <v>12</v>
      </c>
      <c r="F33" s="52">
        <v>1800</v>
      </c>
      <c r="G33" s="53">
        <f>E33*F33</f>
        <v>21600</v>
      </c>
      <c r="H33" s="51"/>
      <c r="I33" s="52"/>
      <c r="J33" s="37"/>
      <c r="K33" s="37"/>
      <c r="L33" s="37"/>
      <c r="M33" s="80"/>
    </row>
    <row r="34" spans="1:13" ht="15.75" x14ac:dyDescent="0.25">
      <c r="A34" s="54" t="s">
        <v>47</v>
      </c>
      <c r="B34" s="51">
        <v>225</v>
      </c>
      <c r="C34" s="51"/>
      <c r="D34" s="51"/>
      <c r="E34" s="51">
        <v>12</v>
      </c>
      <c r="F34" s="53">
        <v>1232.0899999999999</v>
      </c>
      <c r="G34" s="53">
        <f t="shared" ref="G34:G37" si="1">E34*F34</f>
        <v>14785.079999999998</v>
      </c>
      <c r="H34" s="51"/>
      <c r="I34" s="52"/>
      <c r="J34" s="37"/>
      <c r="K34" s="37"/>
      <c r="L34" s="37"/>
      <c r="M34" s="80"/>
    </row>
    <row r="35" spans="1:13" ht="27" customHeight="1" x14ac:dyDescent="0.25">
      <c r="A35" s="54" t="s">
        <v>50</v>
      </c>
      <c r="B35" s="51">
        <v>225</v>
      </c>
      <c r="C35" s="51"/>
      <c r="D35" s="51"/>
      <c r="E35" s="51">
        <v>1</v>
      </c>
      <c r="F35" s="52">
        <v>15000</v>
      </c>
      <c r="G35" s="53">
        <f t="shared" si="1"/>
        <v>15000</v>
      </c>
      <c r="H35" s="51"/>
      <c r="I35" s="52"/>
      <c r="J35" s="37"/>
      <c r="K35" s="37"/>
      <c r="L35" s="37"/>
      <c r="M35" s="80"/>
    </row>
    <row r="36" spans="1:13" ht="27" customHeight="1" x14ac:dyDescent="0.25">
      <c r="A36" s="33" t="s">
        <v>51</v>
      </c>
      <c r="B36" s="51">
        <v>225</v>
      </c>
      <c r="C36" s="51"/>
      <c r="D36" s="51"/>
      <c r="E36" s="51">
        <v>12</v>
      </c>
      <c r="F36" s="52">
        <v>2100</v>
      </c>
      <c r="G36" s="53">
        <f t="shared" si="1"/>
        <v>25200</v>
      </c>
      <c r="H36" s="51"/>
      <c r="I36" s="52"/>
      <c r="J36" s="37"/>
      <c r="K36" s="37"/>
      <c r="L36" s="37"/>
      <c r="M36" s="80"/>
    </row>
    <row r="37" spans="1:13" ht="27" customHeight="1" x14ac:dyDescent="0.25">
      <c r="A37" s="33" t="s">
        <v>48</v>
      </c>
      <c r="B37" s="51"/>
      <c r="C37" s="51"/>
      <c r="D37" s="51"/>
      <c r="E37" s="51">
        <v>1</v>
      </c>
      <c r="F37" s="52">
        <v>22000</v>
      </c>
      <c r="G37" s="53">
        <f t="shared" si="1"/>
        <v>22000</v>
      </c>
      <c r="H37" s="51"/>
      <c r="I37" s="52"/>
      <c r="J37" s="37"/>
      <c r="K37" s="37"/>
      <c r="L37" s="37"/>
      <c r="M37" s="80" t="s">
        <v>96</v>
      </c>
    </row>
    <row r="38" spans="1:13" s="50" customFormat="1" ht="19.5" customHeight="1" x14ac:dyDescent="0.25">
      <c r="A38" s="55"/>
      <c r="B38" s="56"/>
      <c r="C38" s="56"/>
      <c r="D38" s="56"/>
      <c r="E38" s="97"/>
      <c r="F38" s="57" t="s">
        <v>54</v>
      </c>
      <c r="G38" s="58">
        <f>SUM(G33:G37)</f>
        <v>98585.08</v>
      </c>
      <c r="H38" s="58"/>
      <c r="I38" s="58"/>
      <c r="J38" s="58">
        <f>SUM(J33:J36)</f>
        <v>0</v>
      </c>
      <c r="K38" s="58">
        <f>SUM(K33:K36)</f>
        <v>0</v>
      </c>
      <c r="L38" s="58">
        <f>SUM(L33:L36)</f>
        <v>0</v>
      </c>
      <c r="M38" s="83"/>
    </row>
    <row r="39" spans="1:13" ht="15.75" x14ac:dyDescent="0.25">
      <c r="A39" s="54" t="s">
        <v>55</v>
      </c>
      <c r="B39" s="51">
        <v>226</v>
      </c>
      <c r="C39" s="51"/>
      <c r="D39" s="51"/>
      <c r="E39" s="51">
        <v>12</v>
      </c>
      <c r="F39" s="52">
        <v>1900</v>
      </c>
      <c r="G39" s="53">
        <f t="shared" ref="G39:G41" si="2">E39*F39</f>
        <v>22800</v>
      </c>
      <c r="H39" s="51"/>
      <c r="I39" s="52"/>
      <c r="J39" s="37"/>
      <c r="K39" s="37"/>
      <c r="L39" s="37"/>
      <c r="M39" s="80"/>
    </row>
    <row r="40" spans="1:13" ht="31.5" x14ac:dyDescent="0.25">
      <c r="A40" s="54" t="s">
        <v>56</v>
      </c>
      <c r="B40" s="51">
        <v>226</v>
      </c>
      <c r="C40" s="51"/>
      <c r="D40" s="51"/>
      <c r="E40" s="51">
        <v>12</v>
      </c>
      <c r="F40" s="52">
        <v>4000</v>
      </c>
      <c r="G40" s="53">
        <f t="shared" si="2"/>
        <v>48000</v>
      </c>
      <c r="H40" s="51"/>
      <c r="I40" s="52"/>
      <c r="J40" s="37"/>
      <c r="K40" s="37"/>
      <c r="L40" s="37"/>
      <c r="M40" s="80"/>
    </row>
    <row r="41" spans="1:13" ht="19.899999999999999" customHeight="1" x14ac:dyDescent="0.25">
      <c r="A41" s="54" t="s">
        <v>57</v>
      </c>
      <c r="B41" s="51">
        <v>226</v>
      </c>
      <c r="C41" s="51"/>
      <c r="D41" s="51"/>
      <c r="E41" s="51">
        <v>34</v>
      </c>
      <c r="F41" s="52">
        <v>4058.8</v>
      </c>
      <c r="G41" s="53">
        <f t="shared" si="2"/>
        <v>137999.20000000001</v>
      </c>
      <c r="H41" s="51"/>
      <c r="I41" s="52"/>
      <c r="J41" s="37"/>
      <c r="K41" s="37"/>
      <c r="L41" s="37"/>
      <c r="M41" s="80" t="s">
        <v>89</v>
      </c>
    </row>
    <row r="42" spans="1:13" ht="20.25" customHeight="1" x14ac:dyDescent="0.25">
      <c r="A42" s="54" t="s">
        <v>58</v>
      </c>
      <c r="B42" s="51">
        <v>226</v>
      </c>
      <c r="C42" s="51"/>
      <c r="D42" s="51"/>
      <c r="E42" s="51">
        <v>3</v>
      </c>
      <c r="F42" s="52">
        <v>8500</v>
      </c>
      <c r="G42" s="53">
        <f>E42*F42</f>
        <v>25500</v>
      </c>
      <c r="H42" s="51"/>
      <c r="I42" s="52"/>
      <c r="J42" s="37"/>
      <c r="K42" s="37"/>
      <c r="L42" s="37"/>
      <c r="M42" s="80" t="s">
        <v>88</v>
      </c>
    </row>
    <row r="43" spans="1:13" s="50" customFormat="1" ht="15.75" x14ac:dyDescent="0.25">
      <c r="A43" s="55"/>
      <c r="B43" s="56"/>
      <c r="C43" s="56"/>
      <c r="D43" s="56"/>
      <c r="E43" s="56"/>
      <c r="F43" s="57" t="s">
        <v>60</v>
      </c>
      <c r="G43" s="58">
        <f>SUM(G39:G42)</f>
        <v>234299.2</v>
      </c>
      <c r="H43" s="58"/>
      <c r="I43" s="58"/>
      <c r="J43" s="58">
        <f>SUM(J39:J42)</f>
        <v>0</v>
      </c>
      <c r="K43" s="58">
        <f>SUM(K39:K42)</f>
        <v>0</v>
      </c>
      <c r="L43" s="58">
        <f>SUM(L39:L42)</f>
        <v>0</v>
      </c>
      <c r="M43" s="83"/>
    </row>
    <row r="44" spans="1:13" s="64" customFormat="1" ht="16.5" thickBot="1" x14ac:dyDescent="0.3">
      <c r="A44" s="91" t="s">
        <v>61</v>
      </c>
      <c r="B44" s="92"/>
      <c r="C44" s="92"/>
      <c r="D44" s="92"/>
      <c r="E44" s="92"/>
      <c r="F44" s="93"/>
      <c r="G44" s="94">
        <f>G46+G48+G50+G52</f>
        <v>2730000</v>
      </c>
      <c r="H44" s="94"/>
      <c r="I44" s="94"/>
      <c r="J44" s="94" t="e">
        <f>#REF!+J48+J50+J52</f>
        <v>#REF!</v>
      </c>
      <c r="K44" s="94" t="e">
        <f>#REF!+K48+K50+K52</f>
        <v>#REF!</v>
      </c>
      <c r="L44" s="94" t="e">
        <f>#REF!+L48+L50+L52</f>
        <v>#REF!</v>
      </c>
      <c r="M44" s="103"/>
    </row>
    <row r="45" spans="1:13" ht="15.75" x14ac:dyDescent="0.25">
      <c r="A45" s="86" t="s">
        <v>91</v>
      </c>
      <c r="B45" s="33">
        <v>345</v>
      </c>
      <c r="C45" s="33"/>
      <c r="D45" s="33"/>
      <c r="E45" s="72"/>
      <c r="F45" s="73"/>
      <c r="G45" s="37">
        <v>2515000</v>
      </c>
      <c r="H45" s="33"/>
      <c r="I45" s="34"/>
      <c r="J45" s="37"/>
      <c r="K45" s="37"/>
      <c r="L45" s="37"/>
      <c r="M45" s="102"/>
    </row>
    <row r="46" spans="1:13" s="50" customFormat="1" ht="15.75" x14ac:dyDescent="0.25">
      <c r="A46" s="70"/>
      <c r="B46" s="70"/>
      <c r="C46" s="70"/>
      <c r="D46" s="70"/>
      <c r="E46" s="70"/>
      <c r="F46" s="57" t="s">
        <v>92</v>
      </c>
      <c r="G46" s="76">
        <f>SUM(G45:G45)</f>
        <v>2515000</v>
      </c>
      <c r="H46" s="76"/>
      <c r="I46" s="76"/>
      <c r="J46" s="76">
        <f>G46</f>
        <v>2515000</v>
      </c>
      <c r="K46" s="76">
        <f t="shared" ref="K46" si="3">J46</f>
        <v>2515000</v>
      </c>
      <c r="L46" s="76">
        <f t="shared" ref="L46" si="4">K46</f>
        <v>2515000</v>
      </c>
      <c r="M46" s="83"/>
    </row>
    <row r="47" spans="1:13" ht="30" x14ac:dyDescent="0.25">
      <c r="A47" s="33" t="s">
        <v>71</v>
      </c>
      <c r="B47" s="33">
        <v>344</v>
      </c>
      <c r="C47" s="33"/>
      <c r="D47" s="33"/>
      <c r="E47" s="72"/>
      <c r="F47" s="73"/>
      <c r="G47" s="37">
        <v>30000</v>
      </c>
      <c r="H47" s="33"/>
      <c r="I47" s="34"/>
      <c r="J47" s="37"/>
      <c r="K47" s="37"/>
      <c r="L47" s="37"/>
      <c r="M47" s="102" t="s">
        <v>90</v>
      </c>
    </row>
    <row r="48" spans="1:13" s="50" customFormat="1" ht="15.75" x14ac:dyDescent="0.25">
      <c r="A48" s="74"/>
      <c r="B48" s="70"/>
      <c r="C48" s="70"/>
      <c r="D48" s="70"/>
      <c r="E48" s="74"/>
      <c r="F48" s="75" t="s">
        <v>64</v>
      </c>
      <c r="G48" s="76">
        <f>SUM(G47:G47)</f>
        <v>30000</v>
      </c>
      <c r="H48" s="77"/>
      <c r="I48" s="77"/>
      <c r="J48" s="76">
        <f>SUM(J47:J47)</f>
        <v>0</v>
      </c>
      <c r="K48" s="76">
        <f>SUM(K47:K47)</f>
        <v>0</v>
      </c>
      <c r="L48" s="76">
        <f>SUM(L47:L47)</f>
        <v>0</v>
      </c>
      <c r="M48" s="83"/>
    </row>
    <row r="49" spans="1:13" ht="30" x14ac:dyDescent="0.25">
      <c r="A49" s="33" t="s">
        <v>70</v>
      </c>
      <c r="B49" s="33">
        <v>345</v>
      </c>
      <c r="C49" s="33"/>
      <c r="D49" s="33"/>
      <c r="E49" s="72"/>
      <c r="F49" s="73"/>
      <c r="G49" s="37">
        <v>50000</v>
      </c>
      <c r="H49" s="33"/>
      <c r="I49" s="34"/>
      <c r="J49" s="37"/>
      <c r="K49" s="37"/>
      <c r="L49" s="37"/>
      <c r="M49" s="102" t="s">
        <v>95</v>
      </c>
    </row>
    <row r="50" spans="1:13" s="78" customFormat="1" ht="15.75" x14ac:dyDescent="0.25">
      <c r="A50" s="70"/>
      <c r="B50" s="70"/>
      <c r="C50" s="70"/>
      <c r="D50" s="70"/>
      <c r="E50" s="70"/>
      <c r="F50" s="57" t="s">
        <v>65</v>
      </c>
      <c r="G50" s="76">
        <f>SUM(G49:G49)</f>
        <v>50000</v>
      </c>
      <c r="H50" s="76"/>
      <c r="I50" s="76"/>
      <c r="J50" s="76">
        <f>G50</f>
        <v>50000</v>
      </c>
      <c r="K50" s="76">
        <f t="shared" ref="K50:L50" si="5">J50</f>
        <v>50000</v>
      </c>
      <c r="L50" s="76">
        <f t="shared" si="5"/>
        <v>50000</v>
      </c>
      <c r="M50" s="83"/>
    </row>
    <row r="51" spans="1:13" ht="75" x14ac:dyDescent="0.25">
      <c r="A51" s="33" t="s">
        <v>72</v>
      </c>
      <c r="B51" s="33">
        <v>346</v>
      </c>
      <c r="C51" s="33"/>
      <c r="D51" s="33"/>
      <c r="E51" s="72"/>
      <c r="F51" s="73"/>
      <c r="G51" s="37">
        <v>135000</v>
      </c>
      <c r="H51" s="33"/>
      <c r="I51" s="34"/>
      <c r="J51" s="37"/>
      <c r="K51" s="37"/>
      <c r="L51" s="37"/>
      <c r="M51" s="102" t="s">
        <v>93</v>
      </c>
    </row>
    <row r="52" spans="1:13" ht="15.75" x14ac:dyDescent="0.25">
      <c r="A52" s="47"/>
      <c r="B52" s="47"/>
      <c r="C52" s="47"/>
      <c r="D52" s="47"/>
      <c r="E52" s="47"/>
      <c r="F52" s="48" t="s">
        <v>66</v>
      </c>
      <c r="G52" s="49">
        <v>135000</v>
      </c>
      <c r="H52" s="49"/>
      <c r="I52" s="49"/>
      <c r="J52" s="49">
        <f>SUM(J51:J51)</f>
        <v>0</v>
      </c>
      <c r="K52" s="49">
        <f>SUM(K51:K51)</f>
        <v>0</v>
      </c>
      <c r="L52" s="49">
        <f>SUM(L51:L51)</f>
        <v>0</v>
      </c>
      <c r="M52" s="85"/>
    </row>
  </sheetData>
  <mergeCells count="20">
    <mergeCell ref="B11:F11"/>
    <mergeCell ref="H5:J5"/>
    <mergeCell ref="B7:F7"/>
    <mergeCell ref="B8:F8"/>
    <mergeCell ref="B9:F9"/>
    <mergeCell ref="B10:F10"/>
    <mergeCell ref="M18:M19"/>
    <mergeCell ref="A15:M15"/>
    <mergeCell ref="A13:J13"/>
    <mergeCell ref="J16:L16"/>
    <mergeCell ref="A17:A19"/>
    <mergeCell ref="B17:B19"/>
    <mergeCell ref="C17:D18"/>
    <mergeCell ref="E17:G17"/>
    <mergeCell ref="H17:H19"/>
    <mergeCell ref="I17:I19"/>
    <mergeCell ref="J17:L18"/>
    <mergeCell ref="E18:E19"/>
    <mergeCell ref="F18:F19"/>
    <mergeCell ref="G18:G19"/>
  </mergeCells>
  <pageMargins left="0.31496062992125984" right="0.23622047244094491" top="0.78740157480314965" bottom="0.39370078740157483" header="0.31496062992125984" footer="0.31496062992125984"/>
  <pageSetup paperSize="9" fitToHeight="1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0"/>
  <sheetViews>
    <sheetView view="pageBreakPreview" topLeftCell="A6" zoomScale="90" zoomScaleSheetLayoutView="90" workbookViewId="0">
      <selection activeCell="G18" sqref="G18:G19"/>
    </sheetView>
  </sheetViews>
  <sheetFormatPr defaultRowHeight="15" x14ac:dyDescent="0.25"/>
  <cols>
    <col min="1" max="1" width="48.42578125" style="7" customWidth="1"/>
    <col min="2" max="2" width="14.42578125" style="7" customWidth="1"/>
    <col min="3" max="3" width="14.42578125" style="7" hidden="1" customWidth="1"/>
    <col min="4" max="4" width="14.140625" style="7" hidden="1" customWidth="1"/>
    <col min="5" max="5" width="14.140625" style="7" customWidth="1"/>
    <col min="6" max="6" width="14.140625" style="8" customWidth="1"/>
    <col min="7" max="7" width="18" style="9" customWidth="1"/>
    <col min="8" max="8" width="13.7109375" style="9" hidden="1" customWidth="1"/>
    <col min="9" max="9" width="14.140625" style="9" hidden="1" customWidth="1"/>
    <col min="10" max="11" width="15.85546875" style="9" hidden="1" customWidth="1"/>
    <col min="12" max="12" width="17.7109375" style="9" hidden="1" customWidth="1"/>
    <col min="13" max="13" width="16.5703125" customWidth="1"/>
  </cols>
  <sheetData>
    <row r="1" spans="1:14" ht="29.45" hidden="1" customHeight="1" x14ac:dyDescent="0.25">
      <c r="A1"/>
      <c r="B1"/>
      <c r="C1"/>
      <c r="D1" s="1"/>
      <c r="E1" s="1"/>
      <c r="F1" s="2"/>
      <c r="G1" s="3"/>
      <c r="H1" s="4" t="s">
        <v>0</v>
      </c>
      <c r="I1" s="1"/>
      <c r="J1" s="5"/>
      <c r="K1" s="5"/>
      <c r="L1" s="5"/>
    </row>
    <row r="2" spans="1:14" ht="25.5" hidden="1" customHeight="1" x14ac:dyDescent="0.25">
      <c r="A2"/>
      <c r="B2"/>
      <c r="C2"/>
      <c r="D2" s="1"/>
      <c r="E2" s="1"/>
      <c r="F2" s="2"/>
      <c r="G2" s="3"/>
      <c r="H2" s="4" t="s">
        <v>1</v>
      </c>
      <c r="I2" s="1"/>
      <c r="J2" s="5"/>
      <c r="K2" s="5"/>
      <c r="L2" s="5"/>
    </row>
    <row r="3" spans="1:14" ht="18" hidden="1" customHeight="1" x14ac:dyDescent="0.25">
      <c r="A3"/>
      <c r="B3"/>
      <c r="C3"/>
      <c r="D3" s="1"/>
      <c r="E3" s="1"/>
      <c r="F3" s="2"/>
      <c r="G3" s="3"/>
      <c r="H3" s="4" t="s">
        <v>2</v>
      </c>
      <c r="I3" s="1"/>
      <c r="J3" s="5"/>
      <c r="K3" s="5"/>
      <c r="L3" s="5"/>
    </row>
    <row r="4" spans="1:14" ht="18" hidden="1" customHeight="1" x14ac:dyDescent="0.25">
      <c r="A4"/>
      <c r="B4"/>
      <c r="C4"/>
      <c r="D4" s="1"/>
      <c r="E4" s="1"/>
      <c r="F4" s="2"/>
      <c r="G4" s="3"/>
      <c r="H4" s="4" t="s">
        <v>3</v>
      </c>
      <c r="I4" s="1"/>
      <c r="J4" s="5"/>
      <c r="K4" s="5"/>
      <c r="L4" s="5"/>
    </row>
    <row r="5" spans="1:14" ht="18" hidden="1" customHeight="1" x14ac:dyDescent="0.25">
      <c r="A5"/>
      <c r="B5"/>
      <c r="C5"/>
      <c r="D5" s="1"/>
      <c r="E5" s="1"/>
      <c r="F5" s="2"/>
      <c r="G5" s="3"/>
      <c r="H5" s="117" t="s">
        <v>4</v>
      </c>
      <c r="I5" s="117"/>
      <c r="J5" s="117"/>
      <c r="K5" s="6"/>
      <c r="L5" s="6"/>
      <c r="M5" s="6"/>
      <c r="N5" s="6"/>
    </row>
    <row r="6" spans="1:14" ht="29.45" customHeight="1" x14ac:dyDescent="0.25"/>
    <row r="7" spans="1:14" ht="15.75" x14ac:dyDescent="0.25">
      <c r="A7" s="10" t="s">
        <v>5</v>
      </c>
      <c r="B7" s="118"/>
      <c r="C7" s="118"/>
      <c r="D7" s="118"/>
      <c r="E7" s="118"/>
      <c r="F7" s="118"/>
      <c r="G7" s="11"/>
      <c r="H7" s="11"/>
      <c r="I7" s="11"/>
      <c r="J7" s="11"/>
      <c r="K7" s="12"/>
      <c r="L7" s="12"/>
    </row>
    <row r="8" spans="1:14" ht="15.75" x14ac:dyDescent="0.25">
      <c r="A8" s="10" t="s">
        <v>6</v>
      </c>
      <c r="B8" s="119" t="s">
        <v>67</v>
      </c>
      <c r="C8" s="119"/>
      <c r="D8" s="119"/>
      <c r="E8" s="119"/>
      <c r="F8" s="119"/>
      <c r="G8" s="11"/>
      <c r="H8" s="11"/>
      <c r="I8" s="11"/>
      <c r="J8" s="11"/>
      <c r="K8" s="12"/>
      <c r="L8" s="12"/>
    </row>
    <row r="9" spans="1:14" ht="15.75" x14ac:dyDescent="0.25">
      <c r="A9" s="10" t="s">
        <v>7</v>
      </c>
      <c r="B9" s="120" t="s">
        <v>8</v>
      </c>
      <c r="C9" s="120"/>
      <c r="D9" s="120"/>
      <c r="E9" s="120"/>
      <c r="F9" s="120"/>
      <c r="G9" s="11"/>
      <c r="H9" s="11"/>
      <c r="I9" s="11"/>
      <c r="J9" s="11"/>
      <c r="K9" s="12"/>
      <c r="L9" s="12"/>
    </row>
    <row r="10" spans="1:14" ht="15.75" x14ac:dyDescent="0.25">
      <c r="A10" s="10" t="s">
        <v>9</v>
      </c>
      <c r="B10" s="120" t="s">
        <v>68</v>
      </c>
      <c r="C10" s="120"/>
      <c r="D10" s="120"/>
      <c r="E10" s="120"/>
      <c r="F10" s="120"/>
      <c r="G10" s="11"/>
      <c r="H10" s="11"/>
      <c r="I10" s="11"/>
      <c r="J10" s="11"/>
      <c r="K10" s="12"/>
      <c r="L10" s="12"/>
    </row>
    <row r="11" spans="1:14" ht="15.75" x14ac:dyDescent="0.25">
      <c r="A11" s="10" t="s">
        <v>10</v>
      </c>
      <c r="B11" s="116">
        <v>611</v>
      </c>
      <c r="C11" s="116"/>
      <c r="D11" s="116"/>
      <c r="E11" s="116"/>
      <c r="F11" s="116"/>
      <c r="G11" s="11"/>
      <c r="H11" s="11"/>
      <c r="I11" s="11"/>
      <c r="J11" s="11"/>
      <c r="K11" s="12"/>
      <c r="L11" s="12"/>
    </row>
    <row r="12" spans="1:14" ht="15.75" x14ac:dyDescent="0.25">
      <c r="A12" s="13"/>
      <c r="B12" s="13"/>
      <c r="C12" s="13"/>
      <c r="D12" s="13"/>
      <c r="E12" s="13"/>
      <c r="F12" s="14"/>
      <c r="G12" s="15"/>
      <c r="H12" s="15"/>
      <c r="I12" s="15"/>
      <c r="J12" s="16"/>
      <c r="K12" s="16"/>
      <c r="L12" s="16"/>
    </row>
    <row r="13" spans="1:14" ht="15.75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6"/>
      <c r="L13" s="16"/>
    </row>
    <row r="14" spans="1:14" ht="15.75" x14ac:dyDescent="0.25">
      <c r="A14" s="17"/>
      <c r="B14" s="17"/>
      <c r="C14" s="17"/>
      <c r="D14" s="17"/>
      <c r="E14" s="17"/>
      <c r="F14" s="18"/>
      <c r="G14" s="19"/>
      <c r="H14" s="19"/>
      <c r="I14" s="19"/>
      <c r="J14" s="16"/>
      <c r="K14" s="16"/>
      <c r="L14" s="16"/>
    </row>
    <row r="15" spans="1:14" ht="43.5" customHeight="1" x14ac:dyDescent="0.25">
      <c r="A15" s="105" t="s">
        <v>11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4" ht="18.75" x14ac:dyDescent="0.25">
      <c r="A16" s="20"/>
      <c r="B16" s="20"/>
      <c r="C16" s="20"/>
      <c r="D16" s="20"/>
      <c r="E16" s="20"/>
      <c r="F16" s="21"/>
      <c r="G16" s="22"/>
      <c r="H16" s="22"/>
      <c r="I16" s="22"/>
      <c r="J16" s="107"/>
      <c r="K16" s="107"/>
      <c r="L16" s="107"/>
    </row>
    <row r="17" spans="1:13" ht="18.75" customHeight="1" x14ac:dyDescent="0.25">
      <c r="A17" s="108" t="s">
        <v>12</v>
      </c>
      <c r="B17" s="108" t="s">
        <v>13</v>
      </c>
      <c r="C17" s="108" t="s">
        <v>14</v>
      </c>
      <c r="D17" s="108"/>
      <c r="E17" s="108" t="s">
        <v>20</v>
      </c>
      <c r="F17" s="108"/>
      <c r="G17" s="108"/>
      <c r="H17" s="109" t="s">
        <v>15</v>
      </c>
      <c r="I17" s="109" t="s">
        <v>16</v>
      </c>
      <c r="J17" s="112" t="s">
        <v>17</v>
      </c>
      <c r="K17" s="112"/>
      <c r="L17" s="112"/>
      <c r="M17" s="80"/>
    </row>
    <row r="18" spans="1:13" ht="61.5" customHeight="1" x14ac:dyDescent="0.25">
      <c r="A18" s="108"/>
      <c r="B18" s="108"/>
      <c r="C18" s="108"/>
      <c r="D18" s="108"/>
      <c r="E18" s="113" t="s">
        <v>74</v>
      </c>
      <c r="F18" s="114" t="s">
        <v>16</v>
      </c>
      <c r="G18" s="115" t="s">
        <v>85</v>
      </c>
      <c r="H18" s="110"/>
      <c r="I18" s="110"/>
      <c r="J18" s="112"/>
      <c r="K18" s="112"/>
      <c r="L18" s="112"/>
      <c r="M18" s="121" t="s">
        <v>73</v>
      </c>
    </row>
    <row r="19" spans="1:13" ht="37.5" customHeight="1" x14ac:dyDescent="0.25">
      <c r="A19" s="108"/>
      <c r="B19" s="108"/>
      <c r="C19" s="23" t="s">
        <v>18</v>
      </c>
      <c r="D19" s="23" t="s">
        <v>19</v>
      </c>
      <c r="E19" s="113"/>
      <c r="F19" s="114"/>
      <c r="G19" s="115"/>
      <c r="H19" s="111"/>
      <c r="I19" s="111"/>
      <c r="J19" s="24" t="s">
        <v>21</v>
      </c>
      <c r="K19" s="24" t="s">
        <v>22</v>
      </c>
      <c r="L19" s="24" t="s">
        <v>69</v>
      </c>
      <c r="M19" s="121"/>
    </row>
    <row r="20" spans="1:13" ht="18.75" x14ac:dyDescent="0.3">
      <c r="A20" s="25">
        <v>1</v>
      </c>
      <c r="B20" s="26" t="s">
        <v>23</v>
      </c>
      <c r="C20" s="26" t="s">
        <v>24</v>
      </c>
      <c r="D20" s="26" t="s">
        <v>25</v>
      </c>
      <c r="E20" s="26" t="s">
        <v>26</v>
      </c>
      <c r="F20" s="27" t="s">
        <v>27</v>
      </c>
      <c r="G20" s="28" t="s">
        <v>28</v>
      </c>
      <c r="H20" s="28" t="s">
        <v>29</v>
      </c>
      <c r="I20" s="28" t="s">
        <v>30</v>
      </c>
      <c r="J20" s="28" t="s">
        <v>31</v>
      </c>
      <c r="K20" s="28" t="s">
        <v>32</v>
      </c>
      <c r="L20" s="28" t="s">
        <v>33</v>
      </c>
      <c r="M20" s="100">
        <v>8</v>
      </c>
    </row>
    <row r="21" spans="1:13" s="32" customFormat="1" ht="15.75" x14ac:dyDescent="0.25">
      <c r="A21" s="29" t="s">
        <v>34</v>
      </c>
      <c r="B21" s="29"/>
      <c r="C21" s="29"/>
      <c r="D21" s="29"/>
      <c r="E21" s="29"/>
      <c r="F21" s="30"/>
      <c r="G21" s="31">
        <f>G22+G23+G31+G41+G47+G50+G49</f>
        <v>0</v>
      </c>
      <c r="H21" s="31"/>
      <c r="I21" s="31">
        <f>I22+I23</f>
        <v>0</v>
      </c>
      <c r="J21" s="31">
        <f>J22+J23+J31+J41+J47+J50</f>
        <v>0</v>
      </c>
      <c r="K21" s="31">
        <f>K22+K23+K31+K41+K47+K50</f>
        <v>0</v>
      </c>
      <c r="L21" s="31">
        <f>L22+L23+L31+L41+L47+L50</f>
        <v>0</v>
      </c>
      <c r="M21" s="81"/>
    </row>
    <row r="22" spans="1:13" s="38" customFormat="1" ht="15.75" hidden="1" x14ac:dyDescent="0.25">
      <c r="A22" s="33" t="s">
        <v>35</v>
      </c>
      <c r="B22" s="33"/>
      <c r="C22" s="33"/>
      <c r="D22" s="33"/>
      <c r="E22" s="33"/>
      <c r="F22" s="34"/>
      <c r="G22" s="35"/>
      <c r="H22" s="35"/>
      <c r="I22" s="36"/>
      <c r="J22" s="37"/>
      <c r="K22" s="37"/>
      <c r="L22" s="37"/>
      <c r="M22" s="82"/>
    </row>
    <row r="23" spans="1:13" s="38" customFormat="1" ht="15.75" hidden="1" x14ac:dyDescent="0.25">
      <c r="A23" s="33" t="s">
        <v>36</v>
      </c>
      <c r="B23" s="33"/>
      <c r="C23" s="33"/>
      <c r="D23" s="33"/>
      <c r="E23" s="33"/>
      <c r="F23" s="34"/>
      <c r="G23" s="35"/>
      <c r="H23" s="35"/>
      <c r="I23" s="36"/>
      <c r="J23" s="37"/>
      <c r="K23" s="37"/>
      <c r="L23" s="37"/>
      <c r="M23" s="82"/>
    </row>
    <row r="24" spans="1:13" ht="39" hidden="1" customHeight="1" x14ac:dyDescent="0.25">
      <c r="A24" s="39" t="s">
        <v>37</v>
      </c>
      <c r="B24" s="40"/>
      <c r="C24" s="40"/>
      <c r="D24" s="40"/>
      <c r="E24" s="40"/>
      <c r="F24" s="41"/>
      <c r="G24" s="42"/>
      <c r="H24" s="42"/>
      <c r="I24" s="42"/>
      <c r="J24" s="43"/>
      <c r="K24" s="43"/>
      <c r="L24" s="43"/>
      <c r="M24" s="80"/>
    </row>
    <row r="25" spans="1:13" ht="56.25" hidden="1" customHeight="1" x14ac:dyDescent="0.25">
      <c r="A25" s="39" t="s">
        <v>38</v>
      </c>
      <c r="B25" s="40"/>
      <c r="C25" s="40"/>
      <c r="D25" s="40"/>
      <c r="E25" s="40"/>
      <c r="F25" s="41"/>
      <c r="G25" s="42"/>
      <c r="H25" s="42"/>
      <c r="I25" s="42"/>
      <c r="J25" s="43"/>
      <c r="K25" s="43"/>
      <c r="L25" s="43"/>
      <c r="M25" s="80"/>
    </row>
    <row r="26" spans="1:13" ht="15.75" x14ac:dyDescent="0.25">
      <c r="A26" s="39" t="s">
        <v>39</v>
      </c>
      <c r="B26" s="39">
        <v>223</v>
      </c>
      <c r="C26" s="39"/>
      <c r="D26" s="44"/>
      <c r="E26" s="39">
        <v>9</v>
      </c>
      <c r="F26" s="45"/>
      <c r="G26" s="46">
        <f>E26*F26</f>
        <v>0</v>
      </c>
      <c r="H26" s="46"/>
      <c r="I26" s="46"/>
      <c r="J26" s="43"/>
      <c r="K26" s="43"/>
      <c r="L26" s="43"/>
      <c r="M26" s="80"/>
    </row>
    <row r="27" spans="1:13" ht="15.75" x14ac:dyDescent="0.25">
      <c r="A27" s="39" t="s">
        <v>40</v>
      </c>
      <c r="B27" s="39">
        <v>223</v>
      </c>
      <c r="C27" s="39"/>
      <c r="D27" s="39"/>
      <c r="E27" s="39">
        <v>12</v>
      </c>
      <c r="F27" s="45"/>
      <c r="G27" s="46">
        <f t="shared" ref="G27:G30" si="0">E27*F27</f>
        <v>0</v>
      </c>
      <c r="H27" s="46"/>
      <c r="I27" s="46"/>
      <c r="J27" s="43"/>
      <c r="K27" s="43"/>
      <c r="L27" s="43"/>
      <c r="M27" s="80"/>
    </row>
    <row r="28" spans="1:13" ht="15.75" x14ac:dyDescent="0.25">
      <c r="A28" s="39" t="s">
        <v>41</v>
      </c>
      <c r="B28" s="39">
        <v>223</v>
      </c>
      <c r="C28" s="39"/>
      <c r="D28" s="39"/>
      <c r="E28" s="39">
        <v>12</v>
      </c>
      <c r="F28" s="45"/>
      <c r="G28" s="46">
        <f t="shared" si="0"/>
        <v>0</v>
      </c>
      <c r="H28" s="46"/>
      <c r="I28" s="46"/>
      <c r="J28" s="43"/>
      <c r="K28" s="43"/>
      <c r="L28" s="43"/>
      <c r="M28" s="80"/>
    </row>
    <row r="29" spans="1:13" ht="15.75" x14ac:dyDescent="0.25">
      <c r="A29" s="39" t="s">
        <v>42</v>
      </c>
      <c r="B29" s="39">
        <v>223</v>
      </c>
      <c r="C29" s="39"/>
      <c r="D29" s="39"/>
      <c r="E29" s="39">
        <v>12</v>
      </c>
      <c r="F29" s="45"/>
      <c r="G29" s="46">
        <f t="shared" si="0"/>
        <v>0</v>
      </c>
      <c r="H29" s="46"/>
      <c r="I29" s="46"/>
      <c r="J29" s="43"/>
      <c r="K29" s="43"/>
      <c r="L29" s="43"/>
      <c r="M29" s="80"/>
    </row>
    <row r="30" spans="1:13" ht="15.75" x14ac:dyDescent="0.25">
      <c r="A30" s="39" t="s">
        <v>43</v>
      </c>
      <c r="B30" s="39">
        <v>223</v>
      </c>
      <c r="C30" s="39"/>
      <c r="D30" s="39"/>
      <c r="E30" s="39">
        <v>12</v>
      </c>
      <c r="F30" s="45"/>
      <c r="G30" s="46">
        <f t="shared" si="0"/>
        <v>0</v>
      </c>
      <c r="H30" s="46"/>
      <c r="I30" s="46"/>
      <c r="J30" s="43"/>
      <c r="K30" s="43"/>
      <c r="L30" s="43"/>
      <c r="M30" s="80"/>
    </row>
    <row r="31" spans="1:13" s="50" customFormat="1" ht="15.75" x14ac:dyDescent="0.25">
      <c r="A31" s="47"/>
      <c r="B31" s="47"/>
      <c r="C31" s="47"/>
      <c r="D31" s="47"/>
      <c r="E31" s="47"/>
      <c r="F31" s="48" t="s">
        <v>44</v>
      </c>
      <c r="G31" s="49">
        <f>SUM(G26:G30)</f>
        <v>0</v>
      </c>
      <c r="H31" s="49"/>
      <c r="I31" s="49"/>
      <c r="J31" s="49">
        <f>SUM(J26:J30)</f>
        <v>0</v>
      </c>
      <c r="K31" s="49">
        <f>SUM(K26:K30)</f>
        <v>0</v>
      </c>
      <c r="L31" s="49">
        <f>SUM(L26:L30)</f>
        <v>0</v>
      </c>
      <c r="M31" s="83"/>
    </row>
    <row r="32" spans="1:13" ht="15.75" x14ac:dyDescent="0.25">
      <c r="A32" s="33" t="s">
        <v>45</v>
      </c>
      <c r="B32" s="51">
        <v>225</v>
      </c>
      <c r="C32" s="51"/>
      <c r="D32" s="51"/>
      <c r="E32" s="79">
        <v>12</v>
      </c>
      <c r="F32" s="52"/>
      <c r="G32" s="53">
        <f>E32*F32</f>
        <v>0</v>
      </c>
      <c r="H32" s="51"/>
      <c r="I32" s="52"/>
      <c r="J32" s="37"/>
      <c r="K32" s="37"/>
      <c r="L32" s="37"/>
      <c r="M32" s="80"/>
    </row>
    <row r="33" spans="1:13" ht="15.75" x14ac:dyDescent="0.25">
      <c r="A33" s="33" t="s">
        <v>46</v>
      </c>
      <c r="B33" s="51">
        <v>225</v>
      </c>
      <c r="C33" s="51"/>
      <c r="D33" s="51"/>
      <c r="E33" s="79"/>
      <c r="F33" s="52"/>
      <c r="G33" s="53"/>
      <c r="H33" s="51"/>
      <c r="I33" s="52"/>
      <c r="J33" s="37"/>
      <c r="K33" s="37"/>
      <c r="L33" s="37"/>
      <c r="M33" s="80"/>
    </row>
    <row r="34" spans="1:13" ht="15.75" x14ac:dyDescent="0.25">
      <c r="A34" s="54" t="s">
        <v>47</v>
      </c>
      <c r="B34" s="51">
        <v>225</v>
      </c>
      <c r="C34" s="51"/>
      <c r="D34" s="51"/>
      <c r="E34" s="79">
        <v>12</v>
      </c>
      <c r="F34" s="52"/>
      <c r="G34" s="53">
        <f t="shared" ref="G34:G40" si="1">E34*F34</f>
        <v>0</v>
      </c>
      <c r="H34" s="51"/>
      <c r="I34" s="52"/>
      <c r="J34" s="37"/>
      <c r="K34" s="37"/>
      <c r="L34" s="37"/>
      <c r="M34" s="80"/>
    </row>
    <row r="35" spans="1:13" ht="27" customHeight="1" x14ac:dyDescent="0.25">
      <c r="A35" s="54" t="s">
        <v>48</v>
      </c>
      <c r="B35" s="51">
        <v>225</v>
      </c>
      <c r="C35" s="51"/>
      <c r="D35" s="51"/>
      <c r="E35" s="79">
        <v>1</v>
      </c>
      <c r="F35" s="52"/>
      <c r="G35" s="53">
        <f t="shared" si="1"/>
        <v>0</v>
      </c>
      <c r="H35" s="51"/>
      <c r="I35" s="52"/>
      <c r="J35" s="37"/>
      <c r="K35" s="37"/>
      <c r="L35" s="37"/>
      <c r="M35" s="80"/>
    </row>
    <row r="36" spans="1:13" ht="28.5" customHeight="1" x14ac:dyDescent="0.25">
      <c r="A36" s="54" t="s">
        <v>49</v>
      </c>
      <c r="B36" s="51">
        <v>225</v>
      </c>
      <c r="C36" s="51"/>
      <c r="D36" s="51"/>
      <c r="E36" s="79">
        <v>12</v>
      </c>
      <c r="F36" s="52"/>
      <c r="G36" s="53">
        <f t="shared" si="1"/>
        <v>0</v>
      </c>
      <c r="H36" s="51"/>
      <c r="I36" s="52"/>
      <c r="J36" s="37"/>
      <c r="K36" s="37"/>
      <c r="L36" s="37"/>
      <c r="M36" s="80"/>
    </row>
    <row r="37" spans="1:13" ht="27" customHeight="1" x14ac:dyDescent="0.25">
      <c r="A37" s="54" t="s">
        <v>50</v>
      </c>
      <c r="B37" s="51">
        <v>225</v>
      </c>
      <c r="C37" s="51"/>
      <c r="D37" s="51"/>
      <c r="E37" s="79">
        <v>1</v>
      </c>
      <c r="F37" s="52"/>
      <c r="G37" s="53">
        <f t="shared" si="1"/>
        <v>0</v>
      </c>
      <c r="H37" s="51"/>
      <c r="I37" s="52"/>
      <c r="J37" s="37"/>
      <c r="K37" s="37"/>
      <c r="L37" s="37"/>
      <c r="M37" s="80"/>
    </row>
    <row r="38" spans="1:13" ht="27" customHeight="1" x14ac:dyDescent="0.25">
      <c r="A38" s="33" t="s">
        <v>51</v>
      </c>
      <c r="B38" s="51">
        <v>225</v>
      </c>
      <c r="C38" s="51"/>
      <c r="D38" s="51"/>
      <c r="E38" s="79">
        <v>12</v>
      </c>
      <c r="F38" s="52"/>
      <c r="G38" s="53">
        <f t="shared" si="1"/>
        <v>0</v>
      </c>
      <c r="H38" s="51"/>
      <c r="I38" s="52"/>
      <c r="J38" s="37"/>
      <c r="K38" s="37"/>
      <c r="L38" s="37"/>
      <c r="M38" s="80"/>
    </row>
    <row r="39" spans="1:13" ht="27" customHeight="1" x14ac:dyDescent="0.25">
      <c r="A39" s="54" t="s">
        <v>52</v>
      </c>
      <c r="B39" s="51"/>
      <c r="C39" s="51"/>
      <c r="D39" s="51"/>
      <c r="E39" s="79">
        <v>12</v>
      </c>
      <c r="F39" s="52"/>
      <c r="G39" s="53">
        <f t="shared" si="1"/>
        <v>0</v>
      </c>
      <c r="H39" s="51"/>
      <c r="I39" s="52"/>
      <c r="J39" s="37"/>
      <c r="K39" s="37"/>
      <c r="L39" s="37"/>
      <c r="M39" s="80"/>
    </row>
    <row r="40" spans="1:13" ht="27" customHeight="1" x14ac:dyDescent="0.25">
      <c r="A40" s="54" t="s">
        <v>53</v>
      </c>
      <c r="B40" s="51">
        <v>225</v>
      </c>
      <c r="C40" s="51"/>
      <c r="D40" s="51"/>
      <c r="E40" s="79">
        <v>1</v>
      </c>
      <c r="F40" s="52"/>
      <c r="G40" s="53">
        <f t="shared" si="1"/>
        <v>0</v>
      </c>
      <c r="H40" s="51"/>
      <c r="I40" s="52"/>
      <c r="J40" s="37"/>
      <c r="K40" s="37"/>
      <c r="L40" s="37"/>
      <c r="M40" s="80"/>
    </row>
    <row r="41" spans="1:13" s="50" customFormat="1" ht="19.5" customHeight="1" x14ac:dyDescent="0.25">
      <c r="A41" s="55"/>
      <c r="B41" s="56"/>
      <c r="C41" s="56"/>
      <c r="D41" s="56"/>
      <c r="E41" s="56"/>
      <c r="F41" s="57" t="s">
        <v>54</v>
      </c>
      <c r="G41" s="58">
        <f>SUM(G32:G39)</f>
        <v>0</v>
      </c>
      <c r="H41" s="58"/>
      <c r="I41" s="58"/>
      <c r="J41" s="58">
        <f>SUM(J32:J39)</f>
        <v>0</v>
      </c>
      <c r="K41" s="58">
        <f t="shared" ref="K41:L41" si="2">SUM(K32:K39)</f>
        <v>0</v>
      </c>
      <c r="L41" s="58">
        <f t="shared" si="2"/>
        <v>0</v>
      </c>
      <c r="M41" s="83"/>
    </row>
    <row r="42" spans="1:13" ht="15.75" x14ac:dyDescent="0.25">
      <c r="A42" s="54" t="s">
        <v>55</v>
      </c>
      <c r="B42" s="51">
        <v>226</v>
      </c>
      <c r="C42" s="51"/>
      <c r="D42" s="51"/>
      <c r="E42" s="79">
        <v>12</v>
      </c>
      <c r="F42" s="52"/>
      <c r="G42" s="53">
        <f t="shared" ref="G42:G44" si="3">E42*F42</f>
        <v>0</v>
      </c>
      <c r="H42" s="51"/>
      <c r="I42" s="52"/>
      <c r="J42" s="37"/>
      <c r="K42" s="37"/>
      <c r="L42" s="37"/>
      <c r="M42" s="80"/>
    </row>
    <row r="43" spans="1:13" ht="31.5" x14ac:dyDescent="0.25">
      <c r="A43" s="54" t="s">
        <v>56</v>
      </c>
      <c r="B43" s="51">
        <v>226</v>
      </c>
      <c r="C43" s="51"/>
      <c r="D43" s="51"/>
      <c r="E43" s="79">
        <v>12</v>
      </c>
      <c r="F43" s="52"/>
      <c r="G43" s="53">
        <f t="shared" si="3"/>
        <v>0</v>
      </c>
      <c r="H43" s="51"/>
      <c r="I43" s="52"/>
      <c r="J43" s="37"/>
      <c r="K43" s="37"/>
      <c r="L43" s="37"/>
      <c r="M43" s="80"/>
    </row>
    <row r="44" spans="1:13" ht="19.899999999999999" customHeight="1" x14ac:dyDescent="0.25">
      <c r="A44" s="54" t="s">
        <v>57</v>
      </c>
      <c r="B44" s="51">
        <v>226</v>
      </c>
      <c r="C44" s="51"/>
      <c r="D44" s="51"/>
      <c r="E44" s="79">
        <v>34</v>
      </c>
      <c r="F44" s="52"/>
      <c r="G44" s="53">
        <f t="shared" si="3"/>
        <v>0</v>
      </c>
      <c r="H44" s="51"/>
      <c r="I44" s="52"/>
      <c r="J44" s="37"/>
      <c r="K44" s="37"/>
      <c r="L44" s="37"/>
      <c r="M44" s="80"/>
    </row>
    <row r="45" spans="1:13" ht="15.75" x14ac:dyDescent="0.25">
      <c r="A45" s="54" t="s">
        <v>58</v>
      </c>
      <c r="B45" s="51">
        <v>226</v>
      </c>
      <c r="C45" s="51"/>
      <c r="D45" s="51"/>
      <c r="E45" s="79">
        <v>3</v>
      </c>
      <c r="F45" s="52"/>
      <c r="G45" s="53">
        <f>E45*F45</f>
        <v>0</v>
      </c>
      <c r="H45" s="51"/>
      <c r="I45" s="52"/>
      <c r="J45" s="37"/>
      <c r="K45" s="37"/>
      <c r="L45" s="37"/>
      <c r="M45" s="80" t="s">
        <v>79</v>
      </c>
    </row>
    <row r="46" spans="1:13" ht="15.75" x14ac:dyDescent="0.25">
      <c r="A46" s="59" t="s">
        <v>59</v>
      </c>
      <c r="B46" s="60">
        <v>226</v>
      </c>
      <c r="C46" s="60"/>
      <c r="D46" s="60"/>
      <c r="E46" s="99">
        <v>12</v>
      </c>
      <c r="F46" s="61"/>
      <c r="G46" s="62">
        <f>E46*F46</f>
        <v>0</v>
      </c>
      <c r="H46" s="60"/>
      <c r="I46" s="61"/>
      <c r="J46" s="63"/>
      <c r="K46" s="63"/>
      <c r="L46" s="63"/>
      <c r="M46" s="80"/>
    </row>
    <row r="47" spans="1:13" s="50" customFormat="1" ht="15.75" x14ac:dyDescent="0.25">
      <c r="A47" s="55"/>
      <c r="B47" s="56"/>
      <c r="C47" s="56"/>
      <c r="D47" s="56"/>
      <c r="E47" s="56"/>
      <c r="F47" s="57" t="s">
        <v>60</v>
      </c>
      <c r="G47" s="58">
        <f>SUM(G42:G45)</f>
        <v>0</v>
      </c>
      <c r="H47" s="58"/>
      <c r="I47" s="58"/>
      <c r="J47" s="58">
        <f>SUM(J42:J46)</f>
        <v>0</v>
      </c>
      <c r="K47" s="58">
        <f t="shared" ref="K47:L47" si="4">SUM(K42:K46)</f>
        <v>0</v>
      </c>
      <c r="L47" s="58">
        <f t="shared" si="4"/>
        <v>0</v>
      </c>
      <c r="M47" s="83"/>
    </row>
    <row r="48" spans="1:13" s="90" customFormat="1" ht="15.75" x14ac:dyDescent="0.25">
      <c r="A48" s="96" t="s">
        <v>77</v>
      </c>
      <c r="B48" s="97">
        <v>227</v>
      </c>
      <c r="C48" s="97"/>
      <c r="D48" s="97"/>
      <c r="E48" s="97"/>
      <c r="F48" s="87"/>
      <c r="G48" s="98"/>
      <c r="H48" s="98"/>
      <c r="I48" s="98"/>
      <c r="J48" s="98"/>
      <c r="K48" s="98"/>
      <c r="L48" s="98"/>
      <c r="M48" s="89"/>
    </row>
    <row r="49" spans="1:13" s="50" customFormat="1" ht="15.75" x14ac:dyDescent="0.25">
      <c r="A49" s="55"/>
      <c r="B49" s="56"/>
      <c r="C49" s="56"/>
      <c r="D49" s="56"/>
      <c r="E49" s="56"/>
      <c r="F49" s="57" t="s">
        <v>78</v>
      </c>
      <c r="G49" s="58">
        <f>G48</f>
        <v>0</v>
      </c>
      <c r="H49" s="58"/>
      <c r="I49" s="58"/>
      <c r="J49" s="58"/>
      <c r="K49" s="58"/>
      <c r="L49" s="58"/>
      <c r="M49" s="83"/>
    </row>
    <row r="50" spans="1:13" s="64" customFormat="1" ht="16.5" thickBot="1" x14ac:dyDescent="0.3">
      <c r="A50" s="91" t="s">
        <v>61</v>
      </c>
      <c r="B50" s="92"/>
      <c r="C50" s="92"/>
      <c r="D50" s="92"/>
      <c r="E50" s="92"/>
      <c r="F50" s="93"/>
      <c r="G50" s="94">
        <f>G53+G55+G57+G60</f>
        <v>0</v>
      </c>
      <c r="H50" s="94"/>
      <c r="I50" s="94"/>
      <c r="J50" s="94">
        <f>J53+J55+J57+J60</f>
        <v>0</v>
      </c>
      <c r="K50" s="94">
        <f>K53+K55+K57+K60</f>
        <v>0</v>
      </c>
      <c r="L50" s="94">
        <f>L53+L55+L57+L60</f>
        <v>0</v>
      </c>
      <c r="M50" s="95"/>
    </row>
    <row r="51" spans="1:13" s="38" customFormat="1" ht="75" x14ac:dyDescent="0.25">
      <c r="A51" s="65" t="s">
        <v>62</v>
      </c>
      <c r="B51" s="66">
        <v>343</v>
      </c>
      <c r="C51" s="66"/>
      <c r="D51" s="66"/>
      <c r="E51" s="66"/>
      <c r="F51" s="67"/>
      <c r="G51" s="68"/>
      <c r="H51" s="68"/>
      <c r="I51" s="68"/>
      <c r="J51" s="69"/>
      <c r="K51" s="69"/>
      <c r="L51" s="69"/>
      <c r="M51" s="101" t="s">
        <v>80</v>
      </c>
    </row>
    <row r="52" spans="1:13" s="38" customFormat="1" ht="15.75" x14ac:dyDescent="0.25">
      <c r="A52" s="33" t="s">
        <v>75</v>
      </c>
      <c r="B52" s="51">
        <v>343</v>
      </c>
      <c r="C52" s="51"/>
      <c r="D52" s="51"/>
      <c r="E52" s="51"/>
      <c r="F52" s="52"/>
      <c r="G52" s="53"/>
      <c r="H52" s="53"/>
      <c r="I52" s="53"/>
      <c r="J52" s="37"/>
      <c r="K52" s="37"/>
      <c r="L52" s="37"/>
      <c r="M52" s="82"/>
    </row>
    <row r="53" spans="1:13" s="71" customFormat="1" ht="15.75" x14ac:dyDescent="0.25">
      <c r="A53" s="70"/>
      <c r="B53" s="56"/>
      <c r="C53" s="56"/>
      <c r="D53" s="56"/>
      <c r="E53" s="56"/>
      <c r="F53" s="57" t="s">
        <v>63</v>
      </c>
      <c r="G53" s="58">
        <f>SUM(G51:G52)</f>
        <v>0</v>
      </c>
      <c r="H53" s="58"/>
      <c r="I53" s="58"/>
      <c r="J53" s="58">
        <f t="shared" ref="J53:L53" si="5">SUM(J51:J52)</f>
        <v>0</v>
      </c>
      <c r="K53" s="58">
        <f t="shared" si="5"/>
        <v>0</v>
      </c>
      <c r="L53" s="58">
        <f t="shared" si="5"/>
        <v>0</v>
      </c>
      <c r="M53" s="84"/>
    </row>
    <row r="54" spans="1:13" ht="60" x14ac:dyDescent="0.25">
      <c r="A54" s="33" t="s">
        <v>71</v>
      </c>
      <c r="B54" s="33">
        <v>344</v>
      </c>
      <c r="C54" s="33"/>
      <c r="D54" s="33"/>
      <c r="E54" s="72"/>
      <c r="F54" s="73"/>
      <c r="G54" s="37"/>
      <c r="H54" s="33"/>
      <c r="I54" s="34"/>
      <c r="J54" s="37"/>
      <c r="K54" s="37"/>
      <c r="L54" s="37"/>
      <c r="M54" s="102" t="s">
        <v>81</v>
      </c>
    </row>
    <row r="55" spans="1:13" s="50" customFormat="1" ht="15.75" x14ac:dyDescent="0.25">
      <c r="A55" s="74"/>
      <c r="B55" s="70"/>
      <c r="C55" s="70"/>
      <c r="D55" s="70"/>
      <c r="E55" s="74"/>
      <c r="F55" s="75" t="s">
        <v>64</v>
      </c>
      <c r="G55" s="76">
        <f>SUM(G54:G54)</f>
        <v>0</v>
      </c>
      <c r="H55" s="77"/>
      <c r="I55" s="77"/>
      <c r="J55" s="76">
        <f>SUM(J54:J54)</f>
        <v>0</v>
      </c>
      <c r="K55" s="76">
        <f>SUM(K54:K54)</f>
        <v>0</v>
      </c>
      <c r="L55" s="76">
        <f>SUM(L54:L54)</f>
        <v>0</v>
      </c>
      <c r="M55" s="83"/>
    </row>
    <row r="56" spans="1:13" ht="15.75" x14ac:dyDescent="0.25">
      <c r="A56" s="33" t="s">
        <v>70</v>
      </c>
      <c r="B56" s="33">
        <v>345</v>
      </c>
      <c r="C56" s="33"/>
      <c r="D56" s="33"/>
      <c r="E56" s="72"/>
      <c r="F56" s="73"/>
      <c r="G56" s="37"/>
      <c r="H56" s="33"/>
      <c r="I56" s="34"/>
      <c r="J56" s="37"/>
      <c r="K56" s="37"/>
      <c r="L56" s="37"/>
      <c r="M56" s="80"/>
    </row>
    <row r="57" spans="1:13" s="50" customFormat="1" ht="15.75" x14ac:dyDescent="0.25">
      <c r="A57" s="70"/>
      <c r="B57" s="70"/>
      <c r="C57" s="70"/>
      <c r="D57" s="70"/>
      <c r="E57" s="70"/>
      <c r="F57" s="57" t="s">
        <v>65</v>
      </c>
      <c r="G57" s="76">
        <f>SUM(G56:G56)</f>
        <v>0</v>
      </c>
      <c r="H57" s="76"/>
      <c r="I57" s="76"/>
      <c r="J57" s="76">
        <f>G57</f>
        <v>0</v>
      </c>
      <c r="K57" s="76">
        <f t="shared" ref="K57:L57" si="6">J57</f>
        <v>0</v>
      </c>
      <c r="L57" s="76">
        <f t="shared" si="6"/>
        <v>0</v>
      </c>
      <c r="M57" s="83"/>
    </row>
    <row r="58" spans="1:13" s="90" customFormat="1" ht="15.75" x14ac:dyDescent="0.25">
      <c r="A58" s="33" t="s">
        <v>76</v>
      </c>
      <c r="B58" s="86"/>
      <c r="C58" s="86"/>
      <c r="D58" s="86"/>
      <c r="E58" s="86"/>
      <c r="F58" s="87"/>
      <c r="G58" s="88"/>
      <c r="H58" s="88"/>
      <c r="I58" s="88"/>
      <c r="J58" s="88"/>
      <c r="K58" s="88"/>
      <c r="L58" s="88"/>
      <c r="M58" s="89"/>
    </row>
    <row r="59" spans="1:13" ht="60" x14ac:dyDescent="0.25">
      <c r="A59" s="33" t="s">
        <v>72</v>
      </c>
      <c r="B59" s="33">
        <v>346</v>
      </c>
      <c r="C59" s="33"/>
      <c r="D59" s="33"/>
      <c r="E59" s="72"/>
      <c r="F59" s="73"/>
      <c r="G59" s="37"/>
      <c r="H59" s="33"/>
      <c r="I59" s="34"/>
      <c r="J59" s="37"/>
      <c r="K59" s="37"/>
      <c r="L59" s="37"/>
      <c r="M59" s="102" t="s">
        <v>81</v>
      </c>
    </row>
    <row r="60" spans="1:13" s="78" customFormat="1" ht="15.75" x14ac:dyDescent="0.25">
      <c r="A60" s="47"/>
      <c r="B60" s="47"/>
      <c r="C60" s="47"/>
      <c r="D60" s="47"/>
      <c r="E60" s="47"/>
      <c r="F60" s="48" t="s">
        <v>66</v>
      </c>
      <c r="G60" s="49">
        <f>G59+G58</f>
        <v>0</v>
      </c>
      <c r="H60" s="49"/>
      <c r="I60" s="49"/>
      <c r="J60" s="49">
        <f>SUM(J59:J59)</f>
        <v>0</v>
      </c>
      <c r="K60" s="49">
        <f>SUM(K59:K59)</f>
        <v>0</v>
      </c>
      <c r="L60" s="49">
        <f>SUM(L59:L59)</f>
        <v>0</v>
      </c>
      <c r="M60" s="85"/>
    </row>
  </sheetData>
  <mergeCells count="20">
    <mergeCell ref="B11:F11"/>
    <mergeCell ref="H5:J5"/>
    <mergeCell ref="B7:F7"/>
    <mergeCell ref="B8:F8"/>
    <mergeCell ref="B9:F9"/>
    <mergeCell ref="B10:F10"/>
    <mergeCell ref="F18:F19"/>
    <mergeCell ref="G18:G19"/>
    <mergeCell ref="J16:L16"/>
    <mergeCell ref="M18:M19"/>
    <mergeCell ref="A13:J13"/>
    <mergeCell ref="A15:L15"/>
    <mergeCell ref="A17:A19"/>
    <mergeCell ref="B17:B19"/>
    <mergeCell ref="C17:D18"/>
    <mergeCell ref="E17:G17"/>
    <mergeCell ref="H17:H19"/>
    <mergeCell ref="I17:I19"/>
    <mergeCell ref="J17:L18"/>
    <mergeCell ref="E18:E19"/>
  </mergeCells>
  <pageMargins left="0.31496062992125984" right="0.23622047244094491" top="0.78740157480314965" bottom="0.39370078740157483" header="0.31496062992125984" footer="0.31496062992125984"/>
  <pageSetup paperSize="9" fitToHeight="1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0"/>
  <sheetViews>
    <sheetView view="pageBreakPreview" topLeftCell="A6" zoomScale="90" zoomScaleSheetLayoutView="90" workbookViewId="0">
      <selection activeCell="G18" sqref="G18:G19"/>
    </sheetView>
  </sheetViews>
  <sheetFormatPr defaultRowHeight="15" x14ac:dyDescent="0.25"/>
  <cols>
    <col min="1" max="1" width="48.42578125" style="7" customWidth="1"/>
    <col min="2" max="2" width="14.42578125" style="7" customWidth="1"/>
    <col min="3" max="3" width="14.42578125" style="7" hidden="1" customWidth="1"/>
    <col min="4" max="4" width="14.140625" style="7" hidden="1" customWidth="1"/>
    <col min="5" max="5" width="14.140625" style="7" customWidth="1"/>
    <col min="6" max="6" width="14.140625" style="8" customWidth="1"/>
    <col min="7" max="7" width="18" style="9" customWidth="1"/>
    <col min="8" max="8" width="13.7109375" style="9" hidden="1" customWidth="1"/>
    <col min="9" max="9" width="14.140625" style="9" hidden="1" customWidth="1"/>
    <col min="10" max="11" width="15.85546875" style="9" hidden="1" customWidth="1"/>
    <col min="12" max="12" width="17.7109375" style="9" hidden="1" customWidth="1"/>
    <col min="13" max="13" width="16.5703125" customWidth="1"/>
  </cols>
  <sheetData>
    <row r="1" spans="1:14" ht="29.45" hidden="1" customHeight="1" x14ac:dyDescent="0.25">
      <c r="A1"/>
      <c r="B1"/>
      <c r="C1"/>
      <c r="D1" s="1"/>
      <c r="E1" s="1"/>
      <c r="F1" s="2"/>
      <c r="G1" s="3"/>
      <c r="H1" s="4" t="s">
        <v>0</v>
      </c>
      <c r="I1" s="1"/>
      <c r="J1" s="5"/>
      <c r="K1" s="5"/>
      <c r="L1" s="5"/>
    </row>
    <row r="2" spans="1:14" ht="25.5" hidden="1" customHeight="1" x14ac:dyDescent="0.25">
      <c r="A2"/>
      <c r="B2"/>
      <c r="C2"/>
      <c r="D2" s="1"/>
      <c r="E2" s="1"/>
      <c r="F2" s="2"/>
      <c r="G2" s="3"/>
      <c r="H2" s="4" t="s">
        <v>1</v>
      </c>
      <c r="I2" s="1"/>
      <c r="J2" s="5"/>
      <c r="K2" s="5"/>
      <c r="L2" s="5"/>
    </row>
    <row r="3" spans="1:14" ht="18" hidden="1" customHeight="1" x14ac:dyDescent="0.25">
      <c r="A3"/>
      <c r="B3"/>
      <c r="C3"/>
      <c r="D3" s="1"/>
      <c r="E3" s="1"/>
      <c r="F3" s="2"/>
      <c r="G3" s="3"/>
      <c r="H3" s="4" t="s">
        <v>2</v>
      </c>
      <c r="I3" s="1"/>
      <c r="J3" s="5"/>
      <c r="K3" s="5"/>
      <c r="L3" s="5"/>
    </row>
    <row r="4" spans="1:14" ht="18" hidden="1" customHeight="1" x14ac:dyDescent="0.25">
      <c r="A4"/>
      <c r="B4"/>
      <c r="C4"/>
      <c r="D4" s="1"/>
      <c r="E4" s="1"/>
      <c r="F4" s="2"/>
      <c r="G4" s="3"/>
      <c r="H4" s="4" t="s">
        <v>3</v>
      </c>
      <c r="I4" s="1"/>
      <c r="J4" s="5"/>
      <c r="K4" s="5"/>
      <c r="L4" s="5"/>
    </row>
    <row r="5" spans="1:14" ht="18" hidden="1" customHeight="1" x14ac:dyDescent="0.25">
      <c r="A5"/>
      <c r="B5"/>
      <c r="C5"/>
      <c r="D5" s="1"/>
      <c r="E5" s="1"/>
      <c r="F5" s="2"/>
      <c r="G5" s="3"/>
      <c r="H5" s="117" t="s">
        <v>4</v>
      </c>
      <c r="I5" s="117"/>
      <c r="J5" s="117"/>
      <c r="K5" s="6"/>
      <c r="L5" s="6"/>
      <c r="M5" s="6"/>
      <c r="N5" s="6"/>
    </row>
    <row r="6" spans="1:14" ht="29.45" customHeight="1" x14ac:dyDescent="0.25"/>
    <row r="7" spans="1:14" ht="15.75" x14ac:dyDescent="0.25">
      <c r="A7" s="10" t="s">
        <v>5</v>
      </c>
      <c r="B7" s="118"/>
      <c r="C7" s="118"/>
      <c r="D7" s="118"/>
      <c r="E7" s="118"/>
      <c r="F7" s="118"/>
      <c r="G7" s="11"/>
      <c r="H7" s="11"/>
      <c r="I7" s="11"/>
      <c r="J7" s="11"/>
      <c r="K7" s="12"/>
      <c r="L7" s="12"/>
    </row>
    <row r="8" spans="1:14" ht="15.75" x14ac:dyDescent="0.25">
      <c r="A8" s="10" t="s">
        <v>6</v>
      </c>
      <c r="B8" s="119" t="s">
        <v>83</v>
      </c>
      <c r="C8" s="119"/>
      <c r="D8" s="119"/>
      <c r="E8" s="119"/>
      <c r="F8" s="119"/>
      <c r="G8" s="11"/>
      <c r="H8" s="11"/>
      <c r="I8" s="11"/>
      <c r="J8" s="11"/>
      <c r="K8" s="12"/>
      <c r="L8" s="12"/>
    </row>
    <row r="9" spans="1:14" ht="15.75" x14ac:dyDescent="0.25">
      <c r="A9" s="10" t="s">
        <v>7</v>
      </c>
      <c r="B9" s="120" t="s">
        <v>84</v>
      </c>
      <c r="C9" s="120"/>
      <c r="D9" s="120"/>
      <c r="E9" s="120"/>
      <c r="F9" s="120"/>
      <c r="G9" s="11"/>
      <c r="H9" s="11"/>
      <c r="I9" s="11"/>
      <c r="J9" s="11"/>
      <c r="K9" s="12"/>
      <c r="L9" s="12"/>
    </row>
    <row r="10" spans="1:14" ht="15.75" x14ac:dyDescent="0.25">
      <c r="A10" s="10" t="s">
        <v>9</v>
      </c>
      <c r="B10" s="120" t="s">
        <v>68</v>
      </c>
      <c r="C10" s="120"/>
      <c r="D10" s="120"/>
      <c r="E10" s="120"/>
      <c r="F10" s="120"/>
      <c r="G10" s="11"/>
      <c r="H10" s="11"/>
      <c r="I10" s="11"/>
      <c r="J10" s="11"/>
      <c r="K10" s="12"/>
      <c r="L10" s="12"/>
    </row>
    <row r="11" spans="1:14" ht="15.75" x14ac:dyDescent="0.25">
      <c r="A11" s="10" t="s">
        <v>10</v>
      </c>
      <c r="B11" s="116">
        <v>611</v>
      </c>
      <c r="C11" s="116"/>
      <c r="D11" s="116"/>
      <c r="E11" s="116"/>
      <c r="F11" s="116"/>
      <c r="G11" s="11"/>
      <c r="H11" s="11"/>
      <c r="I11" s="11"/>
      <c r="J11" s="11"/>
      <c r="K11" s="12"/>
      <c r="L11" s="12"/>
    </row>
    <row r="12" spans="1:14" ht="15.75" x14ac:dyDescent="0.25">
      <c r="A12" s="13"/>
      <c r="B12" s="13"/>
      <c r="C12" s="13"/>
      <c r="D12" s="13"/>
      <c r="E12" s="13"/>
      <c r="F12" s="14"/>
      <c r="G12" s="15"/>
      <c r="H12" s="15"/>
      <c r="I12" s="15"/>
      <c r="J12" s="16"/>
      <c r="K12" s="16"/>
      <c r="L12" s="16"/>
    </row>
    <row r="13" spans="1:14" ht="15.75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6"/>
      <c r="L13" s="16"/>
    </row>
    <row r="14" spans="1:14" ht="15.75" x14ac:dyDescent="0.25">
      <c r="A14" s="17"/>
      <c r="B14" s="17"/>
      <c r="C14" s="17"/>
      <c r="D14" s="17"/>
      <c r="E14" s="17"/>
      <c r="F14" s="18"/>
      <c r="G14" s="19"/>
      <c r="H14" s="19"/>
      <c r="I14" s="19"/>
      <c r="J14" s="16"/>
      <c r="K14" s="16"/>
      <c r="L14" s="16"/>
    </row>
    <row r="15" spans="1:14" ht="43.5" customHeight="1" x14ac:dyDescent="0.25">
      <c r="A15" s="105" t="s">
        <v>11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4" ht="18.75" x14ac:dyDescent="0.25">
      <c r="A16" s="20"/>
      <c r="B16" s="20"/>
      <c r="C16" s="20"/>
      <c r="D16" s="20"/>
      <c r="E16" s="20"/>
      <c r="F16" s="21"/>
      <c r="G16" s="22"/>
      <c r="H16" s="22"/>
      <c r="I16" s="22"/>
      <c r="J16" s="107"/>
      <c r="K16" s="107"/>
      <c r="L16" s="107"/>
    </row>
    <row r="17" spans="1:13" ht="18.75" customHeight="1" x14ac:dyDescent="0.25">
      <c r="A17" s="108" t="s">
        <v>12</v>
      </c>
      <c r="B17" s="108" t="s">
        <v>13</v>
      </c>
      <c r="C17" s="108" t="s">
        <v>14</v>
      </c>
      <c r="D17" s="108"/>
      <c r="E17" s="108" t="s">
        <v>20</v>
      </c>
      <c r="F17" s="108"/>
      <c r="G17" s="108"/>
      <c r="H17" s="109" t="s">
        <v>15</v>
      </c>
      <c r="I17" s="109" t="s">
        <v>16</v>
      </c>
      <c r="J17" s="112" t="s">
        <v>17</v>
      </c>
      <c r="K17" s="112"/>
      <c r="L17" s="112"/>
      <c r="M17" s="80"/>
    </row>
    <row r="18" spans="1:13" ht="61.5" customHeight="1" x14ac:dyDescent="0.25">
      <c r="A18" s="108"/>
      <c r="B18" s="108"/>
      <c r="C18" s="108"/>
      <c r="D18" s="108"/>
      <c r="E18" s="113" t="s">
        <v>74</v>
      </c>
      <c r="F18" s="114" t="s">
        <v>16</v>
      </c>
      <c r="G18" s="115" t="s">
        <v>85</v>
      </c>
      <c r="H18" s="110"/>
      <c r="I18" s="110"/>
      <c r="J18" s="112"/>
      <c r="K18" s="112"/>
      <c r="L18" s="112"/>
      <c r="M18" s="121" t="s">
        <v>73</v>
      </c>
    </row>
    <row r="19" spans="1:13" ht="37.5" customHeight="1" x14ac:dyDescent="0.25">
      <c r="A19" s="108"/>
      <c r="B19" s="108"/>
      <c r="C19" s="23" t="s">
        <v>18</v>
      </c>
      <c r="D19" s="23" t="s">
        <v>19</v>
      </c>
      <c r="E19" s="113"/>
      <c r="F19" s="114"/>
      <c r="G19" s="115"/>
      <c r="H19" s="111"/>
      <c r="I19" s="111"/>
      <c r="J19" s="24" t="s">
        <v>21</v>
      </c>
      <c r="K19" s="24" t="s">
        <v>22</v>
      </c>
      <c r="L19" s="24" t="s">
        <v>69</v>
      </c>
      <c r="M19" s="121"/>
    </row>
    <row r="20" spans="1:13" ht="18.75" x14ac:dyDescent="0.3">
      <c r="A20" s="25">
        <v>1</v>
      </c>
      <c r="B20" s="26" t="s">
        <v>23</v>
      </c>
      <c r="C20" s="26" t="s">
        <v>24</v>
      </c>
      <c r="D20" s="26" t="s">
        <v>25</v>
      </c>
      <c r="E20" s="26" t="s">
        <v>26</v>
      </c>
      <c r="F20" s="27" t="s">
        <v>27</v>
      </c>
      <c r="G20" s="28" t="s">
        <v>28</v>
      </c>
      <c r="H20" s="28" t="s">
        <v>29</v>
      </c>
      <c r="I20" s="28" t="s">
        <v>30</v>
      </c>
      <c r="J20" s="28" t="s">
        <v>31</v>
      </c>
      <c r="K20" s="28" t="s">
        <v>32</v>
      </c>
      <c r="L20" s="28" t="s">
        <v>33</v>
      </c>
      <c r="M20" s="100">
        <v>8</v>
      </c>
    </row>
    <row r="21" spans="1:13" s="32" customFormat="1" ht="15.75" x14ac:dyDescent="0.25">
      <c r="A21" s="29" t="s">
        <v>34</v>
      </c>
      <c r="B21" s="29"/>
      <c r="C21" s="29"/>
      <c r="D21" s="29"/>
      <c r="E21" s="29"/>
      <c r="F21" s="30"/>
      <c r="G21" s="31">
        <f>G22+G23+G31+G41+G47+G50+G49</f>
        <v>0</v>
      </c>
      <c r="H21" s="31"/>
      <c r="I21" s="31">
        <f>I22+I23</f>
        <v>0</v>
      </c>
      <c r="J21" s="31">
        <f>J22+J23+J31+J41+J47+J50</f>
        <v>0</v>
      </c>
      <c r="K21" s="31">
        <f>K22+K23+K31+K41+K47+K50</f>
        <v>0</v>
      </c>
      <c r="L21" s="31">
        <f>L22+L23+L31+L41+L47+L50</f>
        <v>0</v>
      </c>
      <c r="M21" s="81"/>
    </row>
    <row r="22" spans="1:13" s="38" customFormat="1" ht="15.75" hidden="1" x14ac:dyDescent="0.25">
      <c r="A22" s="33" t="s">
        <v>35</v>
      </c>
      <c r="B22" s="33"/>
      <c r="C22" s="33"/>
      <c r="D22" s="33"/>
      <c r="E22" s="33"/>
      <c r="F22" s="34"/>
      <c r="G22" s="35"/>
      <c r="H22" s="35"/>
      <c r="I22" s="36"/>
      <c r="J22" s="37"/>
      <c r="K22" s="37"/>
      <c r="L22" s="37"/>
      <c r="M22" s="82"/>
    </row>
    <row r="23" spans="1:13" s="38" customFormat="1" ht="15.75" hidden="1" x14ac:dyDescent="0.25">
      <c r="A23" s="33" t="s">
        <v>36</v>
      </c>
      <c r="B23" s="33"/>
      <c r="C23" s="33"/>
      <c r="D23" s="33"/>
      <c r="E23" s="33"/>
      <c r="F23" s="34"/>
      <c r="G23" s="35"/>
      <c r="H23" s="35"/>
      <c r="I23" s="36"/>
      <c r="J23" s="37"/>
      <c r="K23" s="37"/>
      <c r="L23" s="37"/>
      <c r="M23" s="82"/>
    </row>
    <row r="24" spans="1:13" ht="39" hidden="1" customHeight="1" x14ac:dyDescent="0.25">
      <c r="A24" s="39" t="s">
        <v>37</v>
      </c>
      <c r="B24" s="40"/>
      <c r="C24" s="40"/>
      <c r="D24" s="40"/>
      <c r="E24" s="40"/>
      <c r="F24" s="41"/>
      <c r="G24" s="42"/>
      <c r="H24" s="42"/>
      <c r="I24" s="42"/>
      <c r="J24" s="43"/>
      <c r="K24" s="43"/>
      <c r="L24" s="43"/>
      <c r="M24" s="80"/>
    </row>
    <row r="25" spans="1:13" ht="56.25" hidden="1" customHeight="1" x14ac:dyDescent="0.25">
      <c r="A25" s="39" t="s">
        <v>38</v>
      </c>
      <c r="B25" s="40"/>
      <c r="C25" s="40"/>
      <c r="D25" s="40"/>
      <c r="E25" s="40"/>
      <c r="F25" s="41"/>
      <c r="G25" s="42"/>
      <c r="H25" s="42"/>
      <c r="I25" s="42"/>
      <c r="J25" s="43"/>
      <c r="K25" s="43"/>
      <c r="L25" s="43"/>
      <c r="M25" s="80"/>
    </row>
    <row r="26" spans="1:13" ht="15.75" x14ac:dyDescent="0.25">
      <c r="A26" s="39" t="s">
        <v>39</v>
      </c>
      <c r="B26" s="39">
        <v>223</v>
      </c>
      <c r="C26" s="39"/>
      <c r="D26" s="44"/>
      <c r="E26" s="39">
        <v>9</v>
      </c>
      <c r="F26" s="45"/>
      <c r="G26" s="46">
        <f>E26*F26</f>
        <v>0</v>
      </c>
      <c r="H26" s="46"/>
      <c r="I26" s="46"/>
      <c r="J26" s="43"/>
      <c r="K26" s="43"/>
      <c r="L26" s="43"/>
      <c r="M26" s="80"/>
    </row>
    <row r="27" spans="1:13" ht="15.75" x14ac:dyDescent="0.25">
      <c r="A27" s="39" t="s">
        <v>40</v>
      </c>
      <c r="B27" s="39">
        <v>223</v>
      </c>
      <c r="C27" s="39"/>
      <c r="D27" s="39"/>
      <c r="E27" s="39">
        <v>12</v>
      </c>
      <c r="F27" s="45"/>
      <c r="G27" s="46">
        <f t="shared" ref="G27:G30" si="0">E27*F27</f>
        <v>0</v>
      </c>
      <c r="H27" s="46"/>
      <c r="I27" s="46"/>
      <c r="J27" s="43"/>
      <c r="K27" s="43"/>
      <c r="L27" s="43"/>
      <c r="M27" s="80"/>
    </row>
    <row r="28" spans="1:13" ht="15.75" x14ac:dyDescent="0.25">
      <c r="A28" s="39" t="s">
        <v>41</v>
      </c>
      <c r="B28" s="39">
        <v>223</v>
      </c>
      <c r="C28" s="39"/>
      <c r="D28" s="39"/>
      <c r="E28" s="39">
        <v>12</v>
      </c>
      <c r="F28" s="45"/>
      <c r="G28" s="46">
        <f t="shared" si="0"/>
        <v>0</v>
      </c>
      <c r="H28" s="46"/>
      <c r="I28" s="46"/>
      <c r="J28" s="43"/>
      <c r="K28" s="43"/>
      <c r="L28" s="43"/>
      <c r="M28" s="80"/>
    </row>
    <row r="29" spans="1:13" ht="15.75" x14ac:dyDescent="0.25">
      <c r="A29" s="39" t="s">
        <v>42</v>
      </c>
      <c r="B29" s="39">
        <v>223</v>
      </c>
      <c r="C29" s="39"/>
      <c r="D29" s="39"/>
      <c r="E29" s="39">
        <v>12</v>
      </c>
      <c r="F29" s="45"/>
      <c r="G29" s="46">
        <f t="shared" si="0"/>
        <v>0</v>
      </c>
      <c r="H29" s="46"/>
      <c r="I29" s="46"/>
      <c r="J29" s="43"/>
      <c r="K29" s="43"/>
      <c r="L29" s="43"/>
      <c r="M29" s="80"/>
    </row>
    <row r="30" spans="1:13" ht="15.75" x14ac:dyDescent="0.25">
      <c r="A30" s="39" t="s">
        <v>43</v>
      </c>
      <c r="B30" s="39">
        <v>223</v>
      </c>
      <c r="C30" s="39"/>
      <c r="D30" s="39"/>
      <c r="E30" s="39">
        <v>12</v>
      </c>
      <c r="F30" s="45"/>
      <c r="G30" s="46">
        <f t="shared" si="0"/>
        <v>0</v>
      </c>
      <c r="H30" s="46"/>
      <c r="I30" s="46"/>
      <c r="J30" s="43"/>
      <c r="K30" s="43"/>
      <c r="L30" s="43"/>
      <c r="M30" s="80"/>
    </row>
    <row r="31" spans="1:13" s="50" customFormat="1" ht="15.75" x14ac:dyDescent="0.25">
      <c r="A31" s="47"/>
      <c r="B31" s="47"/>
      <c r="C31" s="47"/>
      <c r="D31" s="47"/>
      <c r="E31" s="47"/>
      <c r="F31" s="48" t="s">
        <v>44</v>
      </c>
      <c r="G31" s="49">
        <f>SUM(G26:G30)</f>
        <v>0</v>
      </c>
      <c r="H31" s="49"/>
      <c r="I31" s="49"/>
      <c r="J31" s="49">
        <f>SUM(J26:J30)</f>
        <v>0</v>
      </c>
      <c r="K31" s="49">
        <f>SUM(K26:K30)</f>
        <v>0</v>
      </c>
      <c r="L31" s="49">
        <f>SUM(L26:L30)</f>
        <v>0</v>
      </c>
      <c r="M31" s="83"/>
    </row>
    <row r="32" spans="1:13" ht="15.75" x14ac:dyDescent="0.25">
      <c r="A32" s="33" t="s">
        <v>45</v>
      </c>
      <c r="B32" s="51">
        <v>225</v>
      </c>
      <c r="C32" s="51"/>
      <c r="D32" s="51"/>
      <c r="E32" s="79">
        <v>12</v>
      </c>
      <c r="F32" s="52"/>
      <c r="G32" s="53">
        <f>E32*F32</f>
        <v>0</v>
      </c>
      <c r="H32" s="51"/>
      <c r="I32" s="52"/>
      <c r="J32" s="37"/>
      <c r="K32" s="37"/>
      <c r="L32" s="37"/>
      <c r="M32" s="80"/>
    </row>
    <row r="33" spans="1:13" ht="15.75" x14ac:dyDescent="0.25">
      <c r="A33" s="33" t="s">
        <v>46</v>
      </c>
      <c r="B33" s="51">
        <v>225</v>
      </c>
      <c r="C33" s="51"/>
      <c r="D33" s="51"/>
      <c r="E33" s="79"/>
      <c r="F33" s="52"/>
      <c r="G33" s="53"/>
      <c r="H33" s="51"/>
      <c r="I33" s="52"/>
      <c r="J33" s="37"/>
      <c r="K33" s="37"/>
      <c r="L33" s="37"/>
      <c r="M33" s="80"/>
    </row>
    <row r="34" spans="1:13" ht="15.75" x14ac:dyDescent="0.25">
      <c r="A34" s="54" t="s">
        <v>47</v>
      </c>
      <c r="B34" s="51">
        <v>225</v>
      </c>
      <c r="C34" s="51"/>
      <c r="D34" s="51"/>
      <c r="E34" s="79">
        <v>12</v>
      </c>
      <c r="F34" s="52"/>
      <c r="G34" s="53">
        <f t="shared" ref="G34:G40" si="1">E34*F34</f>
        <v>0</v>
      </c>
      <c r="H34" s="51"/>
      <c r="I34" s="52"/>
      <c r="J34" s="37"/>
      <c r="K34" s="37"/>
      <c r="L34" s="37"/>
      <c r="M34" s="80"/>
    </row>
    <row r="35" spans="1:13" ht="27" customHeight="1" x14ac:dyDescent="0.25">
      <c r="A35" s="54" t="s">
        <v>48</v>
      </c>
      <c r="B35" s="51">
        <v>225</v>
      </c>
      <c r="C35" s="51"/>
      <c r="D35" s="51"/>
      <c r="E35" s="79">
        <v>1</v>
      </c>
      <c r="F35" s="52"/>
      <c r="G35" s="53">
        <f t="shared" si="1"/>
        <v>0</v>
      </c>
      <c r="H35" s="51"/>
      <c r="I35" s="52"/>
      <c r="J35" s="37"/>
      <c r="K35" s="37"/>
      <c r="L35" s="37"/>
      <c r="M35" s="80"/>
    </row>
    <row r="36" spans="1:13" ht="28.5" customHeight="1" x14ac:dyDescent="0.25">
      <c r="A36" s="54" t="s">
        <v>49</v>
      </c>
      <c r="B36" s="51">
        <v>225</v>
      </c>
      <c r="C36" s="51"/>
      <c r="D36" s="51"/>
      <c r="E36" s="79">
        <v>12</v>
      </c>
      <c r="F36" s="52"/>
      <c r="G36" s="53">
        <f t="shared" si="1"/>
        <v>0</v>
      </c>
      <c r="H36" s="51"/>
      <c r="I36" s="52"/>
      <c r="J36" s="37"/>
      <c r="K36" s="37"/>
      <c r="L36" s="37"/>
      <c r="M36" s="80"/>
    </row>
    <row r="37" spans="1:13" ht="27" customHeight="1" x14ac:dyDescent="0.25">
      <c r="A37" s="54" t="s">
        <v>50</v>
      </c>
      <c r="B37" s="51">
        <v>225</v>
      </c>
      <c r="C37" s="51"/>
      <c r="D37" s="51"/>
      <c r="E37" s="79">
        <v>1</v>
      </c>
      <c r="F37" s="52"/>
      <c r="G37" s="53">
        <f t="shared" si="1"/>
        <v>0</v>
      </c>
      <c r="H37" s="51"/>
      <c r="I37" s="52"/>
      <c r="J37" s="37"/>
      <c r="K37" s="37"/>
      <c r="L37" s="37"/>
      <c r="M37" s="80"/>
    </row>
    <row r="38" spans="1:13" ht="27" customHeight="1" x14ac:dyDescent="0.25">
      <c r="A38" s="33" t="s">
        <v>51</v>
      </c>
      <c r="B38" s="51">
        <v>225</v>
      </c>
      <c r="C38" s="51"/>
      <c r="D38" s="51"/>
      <c r="E38" s="79">
        <v>12</v>
      </c>
      <c r="F38" s="52"/>
      <c r="G38" s="53">
        <f t="shared" si="1"/>
        <v>0</v>
      </c>
      <c r="H38" s="51"/>
      <c r="I38" s="52"/>
      <c r="J38" s="37"/>
      <c r="K38" s="37"/>
      <c r="L38" s="37"/>
      <c r="M38" s="80"/>
    </row>
    <row r="39" spans="1:13" ht="27" customHeight="1" x14ac:dyDescent="0.25">
      <c r="A39" s="54" t="s">
        <v>52</v>
      </c>
      <c r="B39" s="51"/>
      <c r="C39" s="51"/>
      <c r="D39" s="51"/>
      <c r="E39" s="79">
        <v>12</v>
      </c>
      <c r="F39" s="52"/>
      <c r="G39" s="53">
        <f t="shared" si="1"/>
        <v>0</v>
      </c>
      <c r="H39" s="51"/>
      <c r="I39" s="52"/>
      <c r="J39" s="37"/>
      <c r="K39" s="37"/>
      <c r="L39" s="37"/>
      <c r="M39" s="80"/>
    </row>
    <row r="40" spans="1:13" ht="27" customHeight="1" x14ac:dyDescent="0.25">
      <c r="A40" s="54" t="s">
        <v>53</v>
      </c>
      <c r="B40" s="51">
        <v>225</v>
      </c>
      <c r="C40" s="51"/>
      <c r="D40" s="51"/>
      <c r="E40" s="79">
        <v>1</v>
      </c>
      <c r="F40" s="52"/>
      <c r="G40" s="53">
        <f t="shared" si="1"/>
        <v>0</v>
      </c>
      <c r="H40" s="51"/>
      <c r="I40" s="52"/>
      <c r="J40" s="37"/>
      <c r="K40" s="37"/>
      <c r="L40" s="37"/>
      <c r="M40" s="80"/>
    </row>
    <row r="41" spans="1:13" s="50" customFormat="1" ht="19.5" customHeight="1" x14ac:dyDescent="0.25">
      <c r="A41" s="55"/>
      <c r="B41" s="56"/>
      <c r="C41" s="56"/>
      <c r="D41" s="56"/>
      <c r="E41" s="56"/>
      <c r="F41" s="57" t="s">
        <v>54</v>
      </c>
      <c r="G41" s="58">
        <f>SUM(G32:G39)</f>
        <v>0</v>
      </c>
      <c r="H41" s="58"/>
      <c r="I41" s="58"/>
      <c r="J41" s="58">
        <f>SUM(J32:J39)</f>
        <v>0</v>
      </c>
      <c r="K41" s="58">
        <f t="shared" ref="K41:L41" si="2">SUM(K32:K39)</f>
        <v>0</v>
      </c>
      <c r="L41" s="58">
        <f t="shared" si="2"/>
        <v>0</v>
      </c>
      <c r="M41" s="83"/>
    </row>
    <row r="42" spans="1:13" ht="15.75" x14ac:dyDescent="0.25">
      <c r="A42" s="54" t="s">
        <v>55</v>
      </c>
      <c r="B42" s="51">
        <v>226</v>
      </c>
      <c r="C42" s="51"/>
      <c r="D42" s="51"/>
      <c r="E42" s="79">
        <v>12</v>
      </c>
      <c r="F42" s="52"/>
      <c r="G42" s="53">
        <f t="shared" ref="G42:G44" si="3">E42*F42</f>
        <v>0</v>
      </c>
      <c r="H42" s="51"/>
      <c r="I42" s="52"/>
      <c r="J42" s="37"/>
      <c r="K42" s="37"/>
      <c r="L42" s="37"/>
      <c r="M42" s="80"/>
    </row>
    <row r="43" spans="1:13" ht="31.5" x14ac:dyDescent="0.25">
      <c r="A43" s="54" t="s">
        <v>56</v>
      </c>
      <c r="B43" s="51">
        <v>226</v>
      </c>
      <c r="C43" s="51"/>
      <c r="D43" s="51"/>
      <c r="E43" s="79">
        <v>12</v>
      </c>
      <c r="F43" s="52"/>
      <c r="G43" s="53">
        <f t="shared" si="3"/>
        <v>0</v>
      </c>
      <c r="H43" s="51"/>
      <c r="I43" s="52"/>
      <c r="J43" s="37"/>
      <c r="K43" s="37"/>
      <c r="L43" s="37"/>
      <c r="M43" s="80"/>
    </row>
    <row r="44" spans="1:13" ht="19.899999999999999" customHeight="1" x14ac:dyDescent="0.25">
      <c r="A44" s="54" t="s">
        <v>57</v>
      </c>
      <c r="B44" s="51">
        <v>226</v>
      </c>
      <c r="C44" s="51"/>
      <c r="D44" s="51"/>
      <c r="E44" s="79">
        <v>34</v>
      </c>
      <c r="F44" s="52"/>
      <c r="G44" s="53">
        <f t="shared" si="3"/>
        <v>0</v>
      </c>
      <c r="H44" s="51"/>
      <c r="I44" s="52"/>
      <c r="J44" s="37"/>
      <c r="K44" s="37"/>
      <c r="L44" s="37"/>
      <c r="M44" s="80"/>
    </row>
    <row r="45" spans="1:13" ht="15.75" x14ac:dyDescent="0.25">
      <c r="A45" s="54" t="s">
        <v>58</v>
      </c>
      <c r="B45" s="51">
        <v>226</v>
      </c>
      <c r="C45" s="51"/>
      <c r="D45" s="51"/>
      <c r="E45" s="79">
        <v>3</v>
      </c>
      <c r="F45" s="52"/>
      <c r="G45" s="53">
        <f>E45*F45</f>
        <v>0</v>
      </c>
      <c r="H45" s="51"/>
      <c r="I45" s="52"/>
      <c r="J45" s="37"/>
      <c r="K45" s="37"/>
      <c r="L45" s="37"/>
      <c r="M45" s="80" t="s">
        <v>79</v>
      </c>
    </row>
    <row r="46" spans="1:13" ht="15.75" x14ac:dyDescent="0.25">
      <c r="A46" s="59" t="s">
        <v>59</v>
      </c>
      <c r="B46" s="60">
        <v>226</v>
      </c>
      <c r="C46" s="60"/>
      <c r="D46" s="60"/>
      <c r="E46" s="99">
        <v>12</v>
      </c>
      <c r="F46" s="61"/>
      <c r="G46" s="62">
        <f>E46*F46</f>
        <v>0</v>
      </c>
      <c r="H46" s="60"/>
      <c r="I46" s="61"/>
      <c r="J46" s="63"/>
      <c r="K46" s="63"/>
      <c r="L46" s="63"/>
      <c r="M46" s="80"/>
    </row>
    <row r="47" spans="1:13" s="50" customFormat="1" ht="15.75" x14ac:dyDescent="0.25">
      <c r="A47" s="55"/>
      <c r="B47" s="56"/>
      <c r="C47" s="56"/>
      <c r="D47" s="56"/>
      <c r="E47" s="56"/>
      <c r="F47" s="57" t="s">
        <v>60</v>
      </c>
      <c r="G47" s="58">
        <f>SUM(G42:G45)</f>
        <v>0</v>
      </c>
      <c r="H47" s="58"/>
      <c r="I47" s="58"/>
      <c r="J47" s="58">
        <f>SUM(J42:J46)</f>
        <v>0</v>
      </c>
      <c r="K47" s="58">
        <f t="shared" ref="K47:L47" si="4">SUM(K42:K46)</f>
        <v>0</v>
      </c>
      <c r="L47" s="58">
        <f t="shared" si="4"/>
        <v>0</v>
      </c>
      <c r="M47" s="83"/>
    </row>
    <row r="48" spans="1:13" s="90" customFormat="1" ht="15.75" x14ac:dyDescent="0.25">
      <c r="A48" s="96" t="s">
        <v>77</v>
      </c>
      <c r="B48" s="97">
        <v>227</v>
      </c>
      <c r="C48" s="97"/>
      <c r="D48" s="97"/>
      <c r="E48" s="97"/>
      <c r="F48" s="87"/>
      <c r="G48" s="98"/>
      <c r="H48" s="98"/>
      <c r="I48" s="98"/>
      <c r="J48" s="98"/>
      <c r="K48" s="98"/>
      <c r="L48" s="98"/>
      <c r="M48" s="89"/>
    </row>
    <row r="49" spans="1:13" s="50" customFormat="1" ht="15.75" x14ac:dyDescent="0.25">
      <c r="A49" s="55"/>
      <c r="B49" s="56"/>
      <c r="C49" s="56"/>
      <c r="D49" s="56"/>
      <c r="E49" s="56"/>
      <c r="F49" s="57" t="s">
        <v>78</v>
      </c>
      <c r="G49" s="58">
        <f>G48</f>
        <v>0</v>
      </c>
      <c r="H49" s="58"/>
      <c r="I49" s="58"/>
      <c r="J49" s="58"/>
      <c r="K49" s="58"/>
      <c r="L49" s="58"/>
      <c r="M49" s="83"/>
    </row>
    <row r="50" spans="1:13" s="64" customFormat="1" ht="16.5" thickBot="1" x14ac:dyDescent="0.3">
      <c r="A50" s="91" t="s">
        <v>61</v>
      </c>
      <c r="B50" s="92"/>
      <c r="C50" s="92"/>
      <c r="D50" s="92"/>
      <c r="E50" s="92"/>
      <c r="F50" s="93"/>
      <c r="G50" s="94">
        <f>G53+G55+G57+G60</f>
        <v>0</v>
      </c>
      <c r="H50" s="94"/>
      <c r="I50" s="94"/>
      <c r="J50" s="94">
        <f>J53+J55+J57+J60</f>
        <v>0</v>
      </c>
      <c r="K50" s="94">
        <f>K53+K55+K57+K60</f>
        <v>0</v>
      </c>
      <c r="L50" s="94">
        <f>L53+L55+L57+L60</f>
        <v>0</v>
      </c>
      <c r="M50" s="95"/>
    </row>
    <row r="51" spans="1:13" s="38" customFormat="1" ht="75" x14ac:dyDescent="0.25">
      <c r="A51" s="65" t="s">
        <v>62</v>
      </c>
      <c r="B51" s="66">
        <v>343</v>
      </c>
      <c r="C51" s="66"/>
      <c r="D51" s="66"/>
      <c r="E51" s="66"/>
      <c r="F51" s="67"/>
      <c r="G51" s="68"/>
      <c r="H51" s="68"/>
      <c r="I51" s="68"/>
      <c r="J51" s="69"/>
      <c r="K51" s="69"/>
      <c r="L51" s="69"/>
      <c r="M51" s="101" t="s">
        <v>80</v>
      </c>
    </row>
    <row r="52" spans="1:13" s="38" customFormat="1" ht="15.75" x14ac:dyDescent="0.25">
      <c r="A52" s="33" t="s">
        <v>75</v>
      </c>
      <c r="B52" s="51">
        <v>343</v>
      </c>
      <c r="C52" s="51"/>
      <c r="D52" s="51"/>
      <c r="E52" s="51"/>
      <c r="F52" s="52"/>
      <c r="G52" s="53"/>
      <c r="H52" s="53"/>
      <c r="I52" s="53"/>
      <c r="J52" s="37"/>
      <c r="K52" s="37"/>
      <c r="L52" s="37"/>
      <c r="M52" s="82"/>
    </row>
    <row r="53" spans="1:13" s="71" customFormat="1" ht="15.75" x14ac:dyDescent="0.25">
      <c r="A53" s="70"/>
      <c r="B53" s="56"/>
      <c r="C53" s="56"/>
      <c r="D53" s="56"/>
      <c r="E53" s="56"/>
      <c r="F53" s="57" t="s">
        <v>63</v>
      </c>
      <c r="G53" s="58">
        <f>SUM(G51:G52)</f>
        <v>0</v>
      </c>
      <c r="H53" s="58"/>
      <c r="I53" s="58"/>
      <c r="J53" s="58">
        <f t="shared" ref="J53:L53" si="5">SUM(J51:J52)</f>
        <v>0</v>
      </c>
      <c r="K53" s="58">
        <f t="shared" si="5"/>
        <v>0</v>
      </c>
      <c r="L53" s="58">
        <f t="shared" si="5"/>
        <v>0</v>
      </c>
      <c r="M53" s="84"/>
    </row>
    <row r="54" spans="1:13" ht="60" x14ac:dyDescent="0.25">
      <c r="A54" s="33" t="s">
        <v>71</v>
      </c>
      <c r="B54" s="33">
        <v>344</v>
      </c>
      <c r="C54" s="33"/>
      <c r="D54" s="33"/>
      <c r="E54" s="72"/>
      <c r="F54" s="73"/>
      <c r="G54" s="37"/>
      <c r="H54" s="33"/>
      <c r="I54" s="34"/>
      <c r="J54" s="37"/>
      <c r="K54" s="37"/>
      <c r="L54" s="37"/>
      <c r="M54" s="102" t="s">
        <v>81</v>
      </c>
    </row>
    <row r="55" spans="1:13" s="50" customFormat="1" ht="15.75" x14ac:dyDescent="0.25">
      <c r="A55" s="74"/>
      <c r="B55" s="70"/>
      <c r="C55" s="70"/>
      <c r="D55" s="70"/>
      <c r="E55" s="74"/>
      <c r="F55" s="75" t="s">
        <v>64</v>
      </c>
      <c r="G55" s="76">
        <f>SUM(G54:G54)</f>
        <v>0</v>
      </c>
      <c r="H55" s="77"/>
      <c r="I55" s="77"/>
      <c r="J55" s="76">
        <f>SUM(J54:J54)</f>
        <v>0</v>
      </c>
      <c r="K55" s="76">
        <f>SUM(K54:K54)</f>
        <v>0</v>
      </c>
      <c r="L55" s="76">
        <f>SUM(L54:L54)</f>
        <v>0</v>
      </c>
      <c r="M55" s="83"/>
    </row>
    <row r="56" spans="1:13" ht="15.75" x14ac:dyDescent="0.25">
      <c r="A56" s="33" t="s">
        <v>70</v>
      </c>
      <c r="B56" s="33">
        <v>345</v>
      </c>
      <c r="C56" s="33"/>
      <c r="D56" s="33"/>
      <c r="E56" s="72"/>
      <c r="F56" s="73"/>
      <c r="G56" s="37"/>
      <c r="H56" s="33"/>
      <c r="I56" s="34"/>
      <c r="J56" s="37"/>
      <c r="K56" s="37"/>
      <c r="L56" s="37"/>
      <c r="M56" s="80"/>
    </row>
    <row r="57" spans="1:13" s="50" customFormat="1" ht="15.75" x14ac:dyDescent="0.25">
      <c r="A57" s="70"/>
      <c r="B57" s="70"/>
      <c r="C57" s="70"/>
      <c r="D57" s="70"/>
      <c r="E57" s="70"/>
      <c r="F57" s="57" t="s">
        <v>65</v>
      </c>
      <c r="G57" s="76">
        <f>SUM(G56:G56)</f>
        <v>0</v>
      </c>
      <c r="H57" s="76"/>
      <c r="I57" s="76"/>
      <c r="J57" s="76">
        <f>G57</f>
        <v>0</v>
      </c>
      <c r="K57" s="76">
        <f t="shared" ref="K57:L57" si="6">J57</f>
        <v>0</v>
      </c>
      <c r="L57" s="76">
        <f t="shared" si="6"/>
        <v>0</v>
      </c>
      <c r="M57" s="83"/>
    </row>
    <row r="58" spans="1:13" s="90" customFormat="1" ht="15.75" x14ac:dyDescent="0.25">
      <c r="A58" s="33" t="s">
        <v>76</v>
      </c>
      <c r="B58" s="86"/>
      <c r="C58" s="86"/>
      <c r="D58" s="86"/>
      <c r="E58" s="86"/>
      <c r="F58" s="87"/>
      <c r="G58" s="88"/>
      <c r="H58" s="88"/>
      <c r="I58" s="88"/>
      <c r="J58" s="88"/>
      <c r="K58" s="88"/>
      <c r="L58" s="88"/>
      <c r="M58" s="89"/>
    </row>
    <row r="59" spans="1:13" ht="60" x14ac:dyDescent="0.25">
      <c r="A59" s="33" t="s">
        <v>72</v>
      </c>
      <c r="B59" s="33">
        <v>346</v>
      </c>
      <c r="C59" s="33"/>
      <c r="D59" s="33"/>
      <c r="E59" s="72"/>
      <c r="F59" s="73"/>
      <c r="G59" s="37"/>
      <c r="H59" s="33"/>
      <c r="I59" s="34"/>
      <c r="J59" s="37"/>
      <c r="K59" s="37"/>
      <c r="L59" s="37"/>
      <c r="M59" s="102" t="s">
        <v>81</v>
      </c>
    </row>
    <row r="60" spans="1:13" s="78" customFormat="1" ht="15.75" x14ac:dyDescent="0.25">
      <c r="A60" s="47"/>
      <c r="B60" s="47"/>
      <c r="C60" s="47"/>
      <c r="D60" s="47"/>
      <c r="E60" s="47"/>
      <c r="F60" s="48" t="s">
        <v>66</v>
      </c>
      <c r="G60" s="49">
        <f>G59+G58</f>
        <v>0</v>
      </c>
      <c r="H60" s="49"/>
      <c r="I60" s="49"/>
      <c r="J60" s="49">
        <f>SUM(J59:J59)</f>
        <v>0</v>
      </c>
      <c r="K60" s="49">
        <f>SUM(K59:K59)</f>
        <v>0</v>
      </c>
      <c r="L60" s="49">
        <f>SUM(L59:L59)</f>
        <v>0</v>
      </c>
      <c r="M60" s="85"/>
    </row>
  </sheetData>
  <mergeCells count="20">
    <mergeCell ref="B11:F11"/>
    <mergeCell ref="H5:J5"/>
    <mergeCell ref="B7:F7"/>
    <mergeCell ref="B8:F8"/>
    <mergeCell ref="B9:F9"/>
    <mergeCell ref="B10:F10"/>
    <mergeCell ref="E18:E19"/>
    <mergeCell ref="F18:F19"/>
    <mergeCell ref="G18:G19"/>
    <mergeCell ref="M18:M19"/>
    <mergeCell ref="A13:J13"/>
    <mergeCell ref="A15:L15"/>
    <mergeCell ref="J16:L16"/>
    <mergeCell ref="A17:A19"/>
    <mergeCell ref="B17:B19"/>
    <mergeCell ref="C17:D18"/>
    <mergeCell ref="E17:G17"/>
    <mergeCell ref="H17:H19"/>
    <mergeCell ref="I17:I19"/>
    <mergeCell ref="J17:L18"/>
  </mergeCells>
  <pageMargins left="0.31496062992125984" right="0.23622047244094491" top="0.78740157480314965" bottom="0.39370078740157483" header="0.31496062992125984" footer="0.31496062992125984"/>
  <pageSetup paperSize="9" fitToHeight="1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0701 0110081270 611 дс 24</vt:lpstr>
      <vt:lpstr>0702  0110081270 611 СОШ 24г</vt:lpstr>
      <vt:lpstr>0703 0110081270 611 Доп.обр 24</vt:lpstr>
      <vt:lpstr>'0701 0110081270 611 дс 24'!Заголовки_для_печати</vt:lpstr>
      <vt:lpstr>'0702  0110081270 611 СОШ 24г'!Заголовки_для_печати</vt:lpstr>
      <vt:lpstr>'0703 0110081270 611 Доп.обр 24'!Заголовки_для_печати</vt:lpstr>
      <vt:lpstr>'0701 0110081270 611 дс 24'!Область_печати</vt:lpstr>
      <vt:lpstr>'0702  0110081270 611 СОШ 24г'!Область_печати</vt:lpstr>
      <vt:lpstr>'0703 0110081270 611 Доп.обр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AS-418-2</dc:creator>
  <cp:lastModifiedBy>руска</cp:lastModifiedBy>
  <dcterms:created xsi:type="dcterms:W3CDTF">2023-12-27T07:45:58Z</dcterms:created>
  <dcterms:modified xsi:type="dcterms:W3CDTF">2024-05-23T15:22:46Z</dcterms:modified>
</cp:coreProperties>
</file>